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dicola\Downloads\"/>
    </mc:Choice>
  </mc:AlternateContent>
  <xr:revisionPtr revIDLastSave="0" documentId="13_ncr:1_{19DDF5B3-E388-4885-B0EF-CD68F6C66B8A}" xr6:coauthVersionLast="43" xr6:coauthVersionMax="43" xr10:uidLastSave="{00000000-0000-0000-0000-000000000000}"/>
  <bookViews>
    <workbookView xWindow="-108" yWindow="-108" windowWidth="23256" windowHeight="12576" tabRatio="841" firstSheet="3" activeTab="7" xr2:uid="{00000000-000D-0000-FFFF-FFFF00000000}"/>
  </bookViews>
  <sheets>
    <sheet name="classifica generale IOM" sheetId="24" r:id="rId1"/>
    <sheet name="classifica AMON IOM " sheetId="39" r:id="rId2"/>
    <sheet name="classifica del giorno IOM" sheetId="35" r:id="rId3"/>
    <sheet name="classifica finale IOM" sheetId="23" r:id="rId4"/>
    <sheet name="classifica generale Dragon for" sheetId="40" r:id="rId5"/>
    <sheet name="classifica AMON  CR914+DF95" sheetId="44" r:id="rId6"/>
    <sheet name="classifica generale CR914 +DF95" sheetId="25" r:id="rId7"/>
    <sheet name="classifica del giorno CR+SB " sheetId="41" r:id="rId8"/>
    <sheet name="classifica del giorno DF +RG 65" sheetId="27" r:id="rId9"/>
    <sheet name="Foglio7" sheetId="7" r:id="rId10"/>
    <sheet name="classifica generale Tuiga" sheetId="42" r:id="rId11"/>
    <sheet name="classifica del giorno Tuiga" sheetId="43" r:id="rId12"/>
    <sheet name="maschera IOM " sheetId="31" r:id="rId13"/>
    <sheet name="Foglio8" sheetId="8" r:id="rId14"/>
    <sheet name="Foglio9" sheetId="9" r:id="rId15"/>
    <sheet name="Foglio10" sheetId="10" r:id="rId16"/>
    <sheet name="Foglio11" sheetId="11" r:id="rId17"/>
    <sheet name="Foglio12" sheetId="12" r:id="rId18"/>
    <sheet name="Foglio13" sheetId="13" r:id="rId19"/>
    <sheet name="Foglio14" sheetId="14" r:id="rId20"/>
    <sheet name="Foglio15" sheetId="15" r:id="rId21"/>
    <sheet name="Foglio16" sheetId="16" r:id="rId22"/>
  </sheets>
  <definedNames>
    <definedName name="_xlnm.Print_Area" localSheetId="5">'classifica AMON  CR914+DF95'!$A$1:$J$2</definedName>
    <definedName name="_xlnm.Print_Area" localSheetId="1">'classifica AMON IOM '!$B$1:$L$27</definedName>
    <definedName name="_xlnm.Print_Area" localSheetId="7">'classifica del giorno CR+SB '!$A$3:$S$3</definedName>
    <definedName name="_xlnm.Print_Area" localSheetId="8">'classifica del giorno DF +RG 65'!$A$3:$S$3</definedName>
    <definedName name="_xlnm.Print_Area" localSheetId="2">'classifica del giorno IOM'!$B$31:$R$52</definedName>
    <definedName name="_xlnm.Print_Area" localSheetId="11">'classifica del giorno Tuiga'!$B$5:$Q$15</definedName>
    <definedName name="_xlnm.Print_Area" localSheetId="3">'classifica finale IOM'!$A$1:$H$34</definedName>
    <definedName name="_xlnm.Print_Area" localSheetId="6">'classifica generale CR914 +DF95'!$A$1:$J$2</definedName>
    <definedName name="_xlnm.Print_Area" localSheetId="4">'classifica generale Dragon for'!$A$1:$J$2</definedName>
    <definedName name="_xlnm.Print_Area" localSheetId="0">'classifica generale IOM'!$B$1:$L$84</definedName>
    <definedName name="_xlnm.Print_Area" localSheetId="10">'classifica generale Tuiga'!$A$1:$I$2</definedName>
    <definedName name="_xlnm.Print_Area" localSheetId="12">'maschera IOM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39" l="1"/>
  <c r="M4" i="39"/>
  <c r="N4" i="39"/>
  <c r="L7" i="39"/>
  <c r="M7" i="39"/>
  <c r="N7" i="39"/>
  <c r="L6" i="39"/>
  <c r="M6" i="39"/>
  <c r="N6" i="39"/>
  <c r="L5" i="39"/>
  <c r="M5" i="39"/>
  <c r="N5" i="39"/>
  <c r="L9" i="39"/>
  <c r="M9" i="39"/>
  <c r="N9" i="39"/>
  <c r="L8" i="39"/>
  <c r="M8" i="39"/>
  <c r="N8" i="39"/>
  <c r="L10" i="39"/>
  <c r="M10" i="39"/>
  <c r="N10" i="39"/>
  <c r="L11" i="39"/>
  <c r="M11" i="39"/>
  <c r="N11" i="39"/>
  <c r="L12" i="39"/>
  <c r="M12" i="39"/>
  <c r="N12" i="39"/>
  <c r="L19" i="39"/>
  <c r="M19" i="39"/>
  <c r="N19" i="39"/>
  <c r="L20" i="39"/>
  <c r="M20" i="39"/>
  <c r="N20" i="39"/>
  <c r="L21" i="39"/>
  <c r="M21" i="39"/>
  <c r="N21" i="39"/>
  <c r="L13" i="39"/>
  <c r="M13" i="39"/>
  <c r="N13" i="39"/>
  <c r="L22" i="39"/>
  <c r="M22" i="39"/>
  <c r="N22" i="39"/>
  <c r="L14" i="39"/>
  <c r="M14" i="39"/>
  <c r="N14" i="39"/>
  <c r="L24" i="39"/>
  <c r="M24" i="39"/>
  <c r="N24" i="39"/>
  <c r="L16" i="39"/>
  <c r="M16" i="39"/>
  <c r="N16" i="39"/>
  <c r="L17" i="39"/>
  <c r="M17" i="39"/>
  <c r="N17" i="39"/>
  <c r="L18" i="39"/>
  <c r="M18" i="39"/>
  <c r="N18" i="39"/>
  <c r="L23" i="39"/>
  <c r="M23" i="39"/>
  <c r="N23" i="39"/>
  <c r="L25" i="39"/>
  <c r="M25" i="39"/>
  <c r="N25" i="39"/>
  <c r="L26" i="39"/>
  <c r="M26" i="39"/>
  <c r="N26" i="39"/>
  <c r="N15" i="39"/>
  <c r="M15" i="39"/>
  <c r="L15" i="39"/>
  <c r="L4" i="24"/>
  <c r="M4" i="24"/>
  <c r="N4" i="24"/>
  <c r="L5" i="24"/>
  <c r="M5" i="24"/>
  <c r="N5" i="24"/>
  <c r="L6" i="24"/>
  <c r="M6" i="24"/>
  <c r="N6" i="24"/>
  <c r="L8" i="24"/>
  <c r="M8" i="24"/>
  <c r="N8" i="24"/>
  <c r="L16" i="24"/>
  <c r="M16" i="24"/>
  <c r="N16" i="24"/>
  <c r="L10" i="24"/>
  <c r="M10" i="24"/>
  <c r="N10" i="24"/>
  <c r="L9" i="24"/>
  <c r="M9" i="24"/>
  <c r="N9" i="24"/>
  <c r="L7" i="24"/>
  <c r="M7" i="24"/>
  <c r="N7" i="24"/>
  <c r="L11" i="24"/>
  <c r="M11" i="24"/>
  <c r="N11" i="24"/>
  <c r="L12" i="24"/>
  <c r="M12" i="24"/>
  <c r="N12" i="24"/>
  <c r="L15" i="24"/>
  <c r="M15" i="24"/>
  <c r="N15" i="24"/>
  <c r="L19" i="24"/>
  <c r="M19" i="24"/>
  <c r="N19" i="24"/>
  <c r="L21" i="24"/>
  <c r="M21" i="24"/>
  <c r="N21" i="24"/>
  <c r="L22" i="24"/>
  <c r="M22" i="24"/>
  <c r="N22" i="24"/>
  <c r="L24" i="24"/>
  <c r="M24" i="24"/>
  <c r="N24" i="24"/>
  <c r="L14" i="24"/>
  <c r="M14" i="24"/>
  <c r="N14" i="24"/>
  <c r="L26" i="24"/>
  <c r="M26" i="24"/>
  <c r="N26" i="24"/>
  <c r="L17" i="24"/>
  <c r="M17" i="24"/>
  <c r="N17" i="24"/>
  <c r="L30" i="24"/>
  <c r="M30" i="24"/>
  <c r="N30" i="24"/>
  <c r="L20" i="24"/>
  <c r="M20" i="24"/>
  <c r="N20" i="24"/>
  <c r="L33" i="24"/>
  <c r="M33" i="24"/>
  <c r="N33" i="24"/>
  <c r="L35" i="24"/>
  <c r="M35" i="24"/>
  <c r="N35" i="24"/>
  <c r="L36" i="24"/>
  <c r="M36" i="24"/>
  <c r="N36" i="24"/>
  <c r="L25" i="24"/>
  <c r="M25" i="24"/>
  <c r="N25" i="24"/>
  <c r="L38" i="24"/>
  <c r="M38" i="24"/>
  <c r="N38" i="24"/>
  <c r="L23" i="24"/>
  <c r="M23" i="24"/>
  <c r="N23" i="24"/>
  <c r="L39" i="24"/>
  <c r="M39" i="24"/>
  <c r="N39" i="24"/>
  <c r="L28" i="24"/>
  <c r="M28" i="24"/>
  <c r="N28" i="24"/>
  <c r="L41" i="24"/>
  <c r="M41" i="24"/>
  <c r="N41" i="24"/>
  <c r="L42" i="24"/>
  <c r="M42" i="24"/>
  <c r="N42" i="24"/>
  <c r="L27" i="24"/>
  <c r="M27" i="24"/>
  <c r="N27" i="24"/>
  <c r="L32" i="24"/>
  <c r="M32" i="24"/>
  <c r="N32" i="24"/>
  <c r="L18" i="24"/>
  <c r="M18" i="24"/>
  <c r="N18" i="24"/>
  <c r="L45" i="24"/>
  <c r="M45" i="24"/>
  <c r="N45" i="24"/>
  <c r="L34" i="24"/>
  <c r="M34" i="24"/>
  <c r="N34" i="24"/>
  <c r="L47" i="24"/>
  <c r="M47" i="24"/>
  <c r="N47" i="24"/>
  <c r="L48" i="24"/>
  <c r="M48" i="24"/>
  <c r="N48" i="24"/>
  <c r="L49" i="24"/>
  <c r="M49" i="24"/>
  <c r="N49" i="24"/>
  <c r="L37" i="24"/>
  <c r="M37" i="24"/>
  <c r="N37" i="24"/>
  <c r="L50" i="24"/>
  <c r="M50" i="24"/>
  <c r="N50" i="24"/>
  <c r="L29" i="24"/>
  <c r="M29" i="24"/>
  <c r="N29" i="24"/>
  <c r="L51" i="24"/>
  <c r="M51" i="24"/>
  <c r="N51" i="24"/>
  <c r="L44" i="24"/>
  <c r="M44" i="24"/>
  <c r="N44" i="24"/>
  <c r="L31" i="24"/>
  <c r="M31" i="24"/>
  <c r="N31" i="24"/>
  <c r="L46" i="24"/>
  <c r="M46" i="24"/>
  <c r="N46" i="24"/>
  <c r="L40" i="24"/>
  <c r="M40" i="24"/>
  <c r="N40" i="24"/>
  <c r="L43" i="24"/>
  <c r="M43" i="24"/>
  <c r="N43" i="24"/>
  <c r="N13" i="24"/>
  <c r="M13" i="24"/>
  <c r="B49" i="24"/>
  <c r="B50" i="24" s="1"/>
  <c r="J19" i="25" l="1"/>
  <c r="J18" i="25"/>
  <c r="J14" i="25"/>
  <c r="J11" i="25"/>
  <c r="J17" i="25"/>
  <c r="J16" i="25"/>
  <c r="J15" i="25"/>
  <c r="J13" i="25"/>
  <c r="J12" i="25"/>
  <c r="J8" i="25"/>
  <c r="J10" i="25"/>
  <c r="J9" i="25"/>
  <c r="J6" i="25"/>
  <c r="J7" i="25"/>
  <c r="J5" i="25"/>
  <c r="B46" i="41"/>
  <c r="B25" i="39" l="1"/>
  <c r="B26" i="39" s="1"/>
  <c r="I9" i="42" l="1"/>
  <c r="B10" i="43" l="1"/>
  <c r="B11" i="43" s="1"/>
  <c r="B12" i="43" s="1"/>
  <c r="B13" i="43" s="1"/>
  <c r="B14" i="43" s="1"/>
  <c r="B6" i="25" l="1"/>
  <c r="B7" i="25" s="1"/>
  <c r="B8" i="25" s="1"/>
  <c r="B9" i="25" s="1"/>
  <c r="B15" i="44"/>
  <c r="J13" i="44"/>
  <c r="J5" i="44"/>
  <c r="B6" i="44"/>
  <c r="B7" i="44" s="1"/>
  <c r="B8" i="44" s="1"/>
  <c r="B9" i="44" s="1"/>
  <c r="B10" i="44" s="1"/>
  <c r="B11" i="44" s="1"/>
  <c r="B12" i="44" s="1"/>
  <c r="B13" i="44" s="1"/>
  <c r="B14" i="44" s="1"/>
  <c r="J15" i="44" l="1"/>
  <c r="J14" i="44"/>
  <c r="J12" i="44"/>
  <c r="J11" i="44"/>
  <c r="J10" i="44"/>
  <c r="J9" i="44"/>
  <c r="J7" i="44"/>
  <c r="J8" i="44"/>
  <c r="J6" i="44"/>
  <c r="B11" i="41"/>
  <c r="B12" i="41"/>
  <c r="B13" i="41"/>
  <c r="B14" i="41"/>
  <c r="B55" i="43" l="1"/>
  <c r="B56" i="43" s="1"/>
  <c r="B57" i="43" s="1"/>
  <c r="B58" i="43" s="1"/>
  <c r="B59" i="43" s="1"/>
  <c r="B60" i="43" s="1"/>
  <c r="B61" i="43" s="1"/>
  <c r="B44" i="43" l="1"/>
  <c r="B45" i="43" s="1"/>
  <c r="B46" i="43" s="1"/>
  <c r="B47" i="43" s="1"/>
  <c r="B48" i="43" s="1"/>
  <c r="B49" i="43" s="1"/>
  <c r="B50" i="43" s="1"/>
  <c r="B33" i="43"/>
  <c r="B34" i="43" s="1"/>
  <c r="B35" i="43" s="1"/>
  <c r="B36" i="43" s="1"/>
  <c r="B37" i="43" s="1"/>
  <c r="B38" i="43" s="1"/>
  <c r="B39" i="43" s="1"/>
  <c r="B20" i="43"/>
  <c r="B21" i="43" s="1"/>
  <c r="B22" i="43" s="1"/>
  <c r="B23" i="43" s="1"/>
  <c r="B24" i="43" s="1"/>
  <c r="B25" i="43" s="1"/>
  <c r="B26" i="43" s="1"/>
  <c r="B27" i="43" s="1"/>
  <c r="B8" i="43"/>
  <c r="B9" i="43" s="1"/>
  <c r="I10" i="42"/>
  <c r="I7" i="42"/>
  <c r="I11" i="42"/>
  <c r="I5" i="42"/>
  <c r="I6" i="42"/>
  <c r="I12" i="42"/>
  <c r="B6" i="42"/>
  <c r="B7" i="42" s="1"/>
  <c r="B8" i="42" s="1"/>
  <c r="B9" i="42" s="1"/>
  <c r="B10" i="42" s="1"/>
  <c r="B11" i="42" s="1"/>
  <c r="B12" i="42" s="1"/>
  <c r="I8" i="42"/>
  <c r="B62" i="27"/>
  <c r="B63" i="27" s="1"/>
  <c r="B64" i="27" s="1"/>
  <c r="B65" i="27" s="1"/>
  <c r="B69" i="41"/>
  <c r="B70" i="41" s="1"/>
  <c r="B71" i="41" s="1"/>
  <c r="B72" i="41" s="1"/>
  <c r="B52" i="41"/>
  <c r="B53" i="41" s="1"/>
  <c r="B54" i="41" s="1"/>
  <c r="B55" i="41" s="1"/>
  <c r="B42" i="27"/>
  <c r="B43" i="27" s="1"/>
  <c r="B44" i="27" s="1"/>
  <c r="B45" i="27" s="1"/>
  <c r="B46" i="27" s="1"/>
  <c r="B47" i="27" s="1"/>
  <c r="B48" i="27" s="1"/>
  <c r="J6" i="40" l="1"/>
  <c r="J10" i="40"/>
  <c r="J7" i="40"/>
  <c r="J11" i="40"/>
  <c r="J13" i="40"/>
  <c r="J8" i="40"/>
  <c r="J14" i="40"/>
  <c r="J15" i="40"/>
  <c r="J9" i="40"/>
  <c r="J16" i="40"/>
  <c r="J12" i="40"/>
  <c r="J17" i="40"/>
  <c r="J18" i="40"/>
  <c r="J19" i="40"/>
  <c r="J20" i="40"/>
  <c r="J21" i="40"/>
  <c r="J5" i="40"/>
  <c r="B54" i="27"/>
  <c r="B55" i="27" s="1"/>
  <c r="B56" i="27" s="1"/>
  <c r="B61" i="41" l="1"/>
  <c r="B62" i="41" s="1"/>
  <c r="B63" i="41" s="1"/>
  <c r="B64" i="41" s="1"/>
  <c r="B174" i="35" l="1"/>
  <c r="B175" i="35" s="1"/>
  <c r="B176" i="35" s="1"/>
  <c r="B177" i="35" s="1"/>
  <c r="B178" i="35" s="1"/>
  <c r="B179" i="35" s="1"/>
  <c r="B180" i="35" s="1"/>
  <c r="B181" i="35" s="1"/>
  <c r="B182" i="35" s="1"/>
  <c r="B183" i="35" s="1"/>
  <c r="B184" i="35" s="1"/>
  <c r="B185" i="35" s="1"/>
  <c r="B186" i="35" s="1"/>
  <c r="B187" i="35" s="1"/>
  <c r="B188" i="35" s="1"/>
  <c r="B189" i="35" s="1"/>
  <c r="B190" i="35" s="1"/>
  <c r="B191" i="35" s="1"/>
  <c r="B192" i="35" s="1"/>
  <c r="B155" i="35" l="1"/>
  <c r="B156" i="35" s="1"/>
  <c r="B157" i="35" s="1"/>
  <c r="B158" i="35" s="1"/>
  <c r="B159" i="35" s="1"/>
  <c r="B160" i="35" s="1"/>
  <c r="B161" i="35" s="1"/>
  <c r="B162" i="35" s="1"/>
  <c r="B163" i="35" s="1"/>
  <c r="B164" i="35" s="1"/>
  <c r="B165" i="35" s="1"/>
  <c r="B166" i="35" s="1"/>
  <c r="B167" i="35" s="1"/>
  <c r="B168" i="35" s="1"/>
  <c r="B139" i="35" l="1"/>
  <c r="B140" i="35" s="1"/>
  <c r="B141" i="35" s="1"/>
  <c r="B142" i="35" s="1"/>
  <c r="B143" i="35" s="1"/>
  <c r="B144" i="35" s="1"/>
  <c r="B145" i="35" s="1"/>
  <c r="B146" i="35" s="1"/>
  <c r="B147" i="35" s="1"/>
  <c r="B148" i="35" s="1"/>
  <c r="B149" i="35" s="1"/>
  <c r="B150" i="35" s="1"/>
  <c r="B31" i="27" l="1"/>
  <c r="B32" i="27" s="1"/>
  <c r="B33" i="27" s="1"/>
  <c r="B34" i="27" s="1"/>
  <c r="B35" i="27" s="1"/>
  <c r="B36" i="27" s="1"/>
  <c r="B37" i="27" s="1"/>
  <c r="B42" i="41" l="1"/>
  <c r="B43" i="41" s="1"/>
  <c r="B44" i="41" s="1"/>
  <c r="B45" i="41" s="1"/>
  <c r="B113" i="35" l="1"/>
  <c r="B114" i="35" s="1"/>
  <c r="B115" i="35" s="1"/>
  <c r="B116" i="35" s="1"/>
  <c r="B117" i="35" s="1"/>
  <c r="B118" i="35" s="1"/>
  <c r="B119" i="35" s="1"/>
  <c r="B120" i="35" s="1"/>
  <c r="B121" i="35" s="1"/>
  <c r="B122" i="35" s="1"/>
  <c r="B123" i="35" s="1"/>
  <c r="B124" i="35" s="1"/>
  <c r="B125" i="35" s="1"/>
  <c r="B126" i="35" s="1"/>
  <c r="B127" i="35" s="1"/>
  <c r="B128" i="35" s="1"/>
  <c r="B129" i="35" s="1"/>
  <c r="B130" i="35" s="1"/>
  <c r="B131" i="35" s="1"/>
  <c r="B132" i="35" s="1"/>
  <c r="B133" i="35" s="1"/>
  <c r="L13" i="24" l="1"/>
  <c r="B97" i="35"/>
  <c r="B98" i="35" s="1"/>
  <c r="B99" i="35" s="1"/>
  <c r="B100" i="35" s="1"/>
  <c r="B101" i="35" s="1"/>
  <c r="B102" i="35" s="1"/>
  <c r="B103" i="35" s="1"/>
  <c r="B104" i="35" s="1"/>
  <c r="B105" i="35" s="1"/>
  <c r="B106" i="35" s="1"/>
  <c r="B107" i="35" s="1"/>
  <c r="B108" i="35" s="1"/>
  <c r="B18" i="27" l="1"/>
  <c r="B19" i="27" s="1"/>
  <c r="B20" i="27" s="1"/>
  <c r="B21" i="27" s="1"/>
  <c r="B22" i="27" s="1"/>
  <c r="B23" i="27" s="1"/>
  <c r="B24" i="27" s="1"/>
  <c r="B25" i="27" s="1"/>
  <c r="B26" i="41" l="1"/>
  <c r="B27" i="41" s="1"/>
  <c r="B28" i="41" s="1"/>
  <c r="B29" i="41" s="1"/>
  <c r="B30" i="41" s="1"/>
  <c r="B31" i="41" s="1"/>
  <c r="B32" i="41" s="1"/>
  <c r="B33" i="41" s="1"/>
  <c r="B34" i="41" s="1"/>
  <c r="B35" i="41" s="1"/>
  <c r="B57" i="35" l="1"/>
  <c r="B58" i="35" s="1"/>
  <c r="B59" i="35" s="1"/>
  <c r="B60" i="35" s="1"/>
  <c r="B61" i="35" s="1"/>
  <c r="B62" i="35" s="1"/>
  <c r="B63" i="35" s="1"/>
  <c r="B64" i="35" s="1"/>
  <c r="B65" i="35" s="1"/>
  <c r="B66" i="35" l="1"/>
  <c r="B67" i="35" s="1"/>
  <c r="B68" i="35" s="1"/>
  <c r="B69" i="35" s="1"/>
  <c r="B70" i="35" s="1"/>
  <c r="B71" i="35" s="1"/>
  <c r="B72" i="35" s="1"/>
  <c r="B73" i="35" s="1"/>
  <c r="B74" i="35" s="1"/>
  <c r="B75" i="35" s="1"/>
  <c r="B34" i="35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6" i="35" l="1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8" i="41" l="1"/>
  <c r="B9" i="41" s="1"/>
  <c r="B10" i="41" s="1"/>
  <c r="B15" i="41" s="1"/>
  <c r="B16" i="41" s="1"/>
  <c r="B17" i="41" s="1"/>
  <c r="B18" i="41" s="1"/>
  <c r="B19" i="41" s="1"/>
  <c r="B6" i="40" l="1"/>
  <c r="B7" i="40" s="1"/>
  <c r="B8" i="40" s="1"/>
  <c r="B9" i="40" s="1"/>
  <c r="B10" i="40" s="1"/>
  <c r="B11" i="40" s="1"/>
  <c r="B12" i="40" s="1"/>
  <c r="B13" i="40" s="1"/>
  <c r="B8" i="27"/>
  <c r="B9" i="27" s="1"/>
  <c r="B10" i="27" s="1"/>
  <c r="B11" i="27" s="1"/>
  <c r="B5" i="39"/>
  <c r="B6" i="39" s="1"/>
  <c r="B7" i="39" s="1"/>
  <c r="B8" i="39" s="1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L84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R4" i="31"/>
  <c r="B5" i="31"/>
  <c r="B6" i="31" s="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R5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C20" i="23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B10" i="25"/>
  <c r="B11" i="25" s="1"/>
  <c r="B12" i="25" s="1"/>
  <c r="B13" i="25" s="1"/>
  <c r="B14" i="25" s="1"/>
  <c r="B15" i="25" s="1"/>
  <c r="B16" i="25" s="1"/>
  <c r="B17" i="25" s="1"/>
  <c r="B18" i="25" s="1"/>
  <c r="B19" i="25" s="1"/>
  <c r="B52" i="24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51" i="24" s="1"/>
  <c r="B14" i="40" l="1"/>
  <c r="B15" i="40" s="1"/>
  <c r="B16" i="40" s="1"/>
  <c r="B17" i="40" s="1"/>
  <c r="B21" i="40" l="1"/>
  <c r="B18" i="40"/>
  <c r="B19" i="40" s="1"/>
  <c r="B20" i="40" s="1"/>
  <c r="B9" i="39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</calcChain>
</file>

<file path=xl/sharedStrings.xml><?xml version="1.0" encoding="utf-8"?>
<sst xmlns="http://schemas.openxmlformats.org/spreadsheetml/2006/main" count="1044" uniqueCount="260">
  <si>
    <t>Concorrenti</t>
  </si>
  <si>
    <t>ARBITRO</t>
  </si>
  <si>
    <t xml:space="preserve">CLASSIFICA FINALE </t>
  </si>
  <si>
    <t>turno</t>
  </si>
  <si>
    <t>Punti</t>
  </si>
  <si>
    <t>concorrente</t>
  </si>
  <si>
    <t>pos.</t>
  </si>
  <si>
    <t>Macchiarini</t>
  </si>
  <si>
    <t>Concorrente</t>
  </si>
  <si>
    <t>N.Vela</t>
  </si>
  <si>
    <t>1°Pr</t>
  </si>
  <si>
    <t>2°Pr</t>
  </si>
  <si>
    <t>3°Pr</t>
  </si>
  <si>
    <t>4°Pr</t>
  </si>
  <si>
    <t>5°Pr</t>
  </si>
  <si>
    <t>6°Pr</t>
  </si>
  <si>
    <t>7°Pr</t>
  </si>
  <si>
    <t>8°Pr</t>
  </si>
  <si>
    <t>9°Pr</t>
  </si>
  <si>
    <t>Totale</t>
  </si>
  <si>
    <t>Marchini</t>
  </si>
  <si>
    <t>10°Pr</t>
  </si>
  <si>
    <t>11°Pr</t>
  </si>
  <si>
    <t>12°Pr</t>
  </si>
  <si>
    <t>13°Pr</t>
  </si>
  <si>
    <t>Frontini</t>
  </si>
  <si>
    <t xml:space="preserve">CR 914 </t>
  </si>
  <si>
    <t>self</t>
  </si>
  <si>
    <t xml:space="preserve">Punti totali </t>
  </si>
  <si>
    <t>1° classificato</t>
  </si>
  <si>
    <t>2° classificato</t>
  </si>
  <si>
    <t>3° classificato</t>
  </si>
  <si>
    <t>4° classificato</t>
  </si>
  <si>
    <t>5° classificato</t>
  </si>
  <si>
    <t>6° classificato</t>
  </si>
  <si>
    <t>7° classificato</t>
  </si>
  <si>
    <t>8° classificato</t>
  </si>
  <si>
    <t>9° classificato</t>
  </si>
  <si>
    <t>10° classificato</t>
  </si>
  <si>
    <t>11° classificato</t>
  </si>
  <si>
    <t>12° classificato</t>
  </si>
  <si>
    <t>13° classificato</t>
  </si>
  <si>
    <t>14° classificato</t>
  </si>
  <si>
    <t>15° classificato</t>
  </si>
  <si>
    <t>16° classificato</t>
  </si>
  <si>
    <t>17° classificato</t>
  </si>
  <si>
    <t>18° classificato</t>
  </si>
  <si>
    <t>19° classificato</t>
  </si>
  <si>
    <t>20° classificato</t>
  </si>
  <si>
    <t>21° classificato</t>
  </si>
  <si>
    <t>22° classificato</t>
  </si>
  <si>
    <t>23° classificato</t>
  </si>
  <si>
    <t>24° classificato</t>
  </si>
  <si>
    <t>25° classificato</t>
  </si>
  <si>
    <t>26° classificato</t>
  </si>
  <si>
    <t>27° classificato</t>
  </si>
  <si>
    <t>28° classificato</t>
  </si>
  <si>
    <t>29° classificato</t>
  </si>
  <si>
    <t>30° classificato</t>
  </si>
  <si>
    <t xml:space="preserve">Saccenti </t>
  </si>
  <si>
    <t>Accarino</t>
  </si>
  <si>
    <t>Mancuso</t>
  </si>
  <si>
    <t>Aliprandi D.</t>
  </si>
  <si>
    <t>Aurino V.</t>
  </si>
  <si>
    <t>Baroni</t>
  </si>
  <si>
    <t xml:space="preserve">Evangelisti </t>
  </si>
  <si>
    <t>Sedini</t>
  </si>
  <si>
    <t>Agnati</t>
  </si>
  <si>
    <t>Rudoni G.</t>
  </si>
  <si>
    <t>Gardini G.</t>
  </si>
  <si>
    <t>Pedrini R.</t>
  </si>
  <si>
    <t>Calì M.</t>
  </si>
  <si>
    <t>Mazzini L.</t>
  </si>
  <si>
    <t>Ragno E.</t>
  </si>
  <si>
    <t>Montanelli E.</t>
  </si>
  <si>
    <t>Ventrone S.</t>
  </si>
  <si>
    <t>Galluzzi A.</t>
  </si>
  <si>
    <t>Lazzarin O.</t>
  </si>
  <si>
    <t>Abruzzese L.</t>
  </si>
  <si>
    <t>Galli O.</t>
  </si>
  <si>
    <t>31° classificato</t>
  </si>
  <si>
    <t>32° classificato</t>
  </si>
  <si>
    <t>33° classificato</t>
  </si>
  <si>
    <t>41° classificato</t>
  </si>
  <si>
    <t>42° classificato</t>
  </si>
  <si>
    <t>43° classificato</t>
  </si>
  <si>
    <t>44° classificato</t>
  </si>
  <si>
    <t>45° classificato</t>
  </si>
  <si>
    <t>46° classificato</t>
  </si>
  <si>
    <t>47° classificato</t>
  </si>
  <si>
    <t>48° classificato</t>
  </si>
  <si>
    <t>49° classificato</t>
  </si>
  <si>
    <t>50° classificato</t>
  </si>
  <si>
    <t>51° classificato</t>
  </si>
  <si>
    <t>52° classificato</t>
  </si>
  <si>
    <t>53° classificato</t>
  </si>
  <si>
    <t>54° classificato</t>
  </si>
  <si>
    <t>55° classificato</t>
  </si>
  <si>
    <t>56° classificato</t>
  </si>
  <si>
    <t>57° classificato</t>
  </si>
  <si>
    <t>58° classificato</t>
  </si>
  <si>
    <t>59° classificato</t>
  </si>
  <si>
    <t>60° classificato</t>
  </si>
  <si>
    <t>61° classificato</t>
  </si>
  <si>
    <t>62° classificato</t>
  </si>
  <si>
    <t>63° classificato</t>
  </si>
  <si>
    <t>64° classificato</t>
  </si>
  <si>
    <t>65° classificato</t>
  </si>
  <si>
    <t>66° classificato</t>
  </si>
  <si>
    <t>67° classificato</t>
  </si>
  <si>
    <t>68° classificato</t>
  </si>
  <si>
    <t>69° classificato</t>
  </si>
  <si>
    <t>70° classificato</t>
  </si>
  <si>
    <t>71° classificato</t>
  </si>
  <si>
    <t>72° classificato</t>
  </si>
  <si>
    <t>73° classificato</t>
  </si>
  <si>
    <t xml:space="preserve">Frontini E. </t>
  </si>
  <si>
    <t>Zizzadoro D</t>
  </si>
  <si>
    <t xml:space="preserve">Rao A. </t>
  </si>
  <si>
    <t>Baschieri G.</t>
  </si>
  <si>
    <t>Giuliani</t>
  </si>
  <si>
    <t>Ventura M.</t>
  </si>
  <si>
    <t xml:space="preserve"> </t>
  </si>
  <si>
    <t>Bovi</t>
  </si>
  <si>
    <t>Pavoni</t>
  </si>
  <si>
    <t xml:space="preserve">Penta G. </t>
  </si>
  <si>
    <t xml:space="preserve">Santoro </t>
  </si>
  <si>
    <t xml:space="preserve">1° prova  </t>
  </si>
  <si>
    <t xml:space="preserve">2° prova  </t>
  </si>
  <si>
    <t xml:space="preserve">3° prova  </t>
  </si>
  <si>
    <t xml:space="preserve">4° prova  </t>
  </si>
  <si>
    <t xml:space="preserve">5° prova  </t>
  </si>
  <si>
    <t xml:space="preserve">6° prova  </t>
  </si>
  <si>
    <t xml:space="preserve">7° prova  </t>
  </si>
  <si>
    <t xml:space="preserve">8° prova  </t>
  </si>
  <si>
    <t>1° prova</t>
  </si>
  <si>
    <t>2° prova</t>
  </si>
  <si>
    <t>3° prova</t>
  </si>
  <si>
    <t>4° prova</t>
  </si>
  <si>
    <t>5° prova</t>
  </si>
  <si>
    <t>CLASSIFICA  regata  2</t>
  </si>
  <si>
    <t>Cimino</t>
  </si>
  <si>
    <t xml:space="preserve">Cimino G. </t>
  </si>
  <si>
    <t xml:space="preserve">Montanelli E. </t>
  </si>
  <si>
    <t xml:space="preserve">Agnati </t>
  </si>
  <si>
    <t>Conelli C.A.</t>
  </si>
  <si>
    <t>Calì</t>
  </si>
  <si>
    <t>Penta G.</t>
  </si>
  <si>
    <t xml:space="preserve">Patrini P. </t>
  </si>
  <si>
    <t>Punti totali con 2 scarti  sulle regate disputate</t>
  </si>
  <si>
    <t xml:space="preserve">Aurino V. </t>
  </si>
  <si>
    <t>Evangelisti</t>
  </si>
  <si>
    <t xml:space="preserve">Ragno </t>
  </si>
  <si>
    <t>a turno</t>
  </si>
  <si>
    <t xml:space="preserve">Macchiarini </t>
  </si>
  <si>
    <t>Punti totali con 1 scarto  sulle regate disputate</t>
  </si>
  <si>
    <t>Montecchi</t>
  </si>
  <si>
    <t>Frontini E.</t>
  </si>
  <si>
    <t xml:space="preserve">Maspero </t>
  </si>
  <si>
    <t>Penta  G.</t>
  </si>
  <si>
    <t>RG 65</t>
  </si>
  <si>
    <t>Frati</t>
  </si>
  <si>
    <t xml:space="preserve">Dragon Force </t>
  </si>
  <si>
    <t xml:space="preserve">Di Cola </t>
  </si>
  <si>
    <t>Totale con 2 Scarti</t>
  </si>
  <si>
    <t>Totale 1 scarto</t>
  </si>
  <si>
    <t xml:space="preserve">  Puthod  P.</t>
  </si>
  <si>
    <t>Amianto</t>
  </si>
  <si>
    <t xml:space="preserve">Santoro  Ricc. </t>
  </si>
  <si>
    <t>Bagnara</t>
  </si>
  <si>
    <t>Montanariello V.</t>
  </si>
  <si>
    <t>Montanariello M.</t>
  </si>
  <si>
    <t>Zampicinini</t>
  </si>
  <si>
    <t>Montanelli</t>
  </si>
  <si>
    <t>Abruzzese</t>
  </si>
  <si>
    <t>Esposito</t>
  </si>
  <si>
    <t>Frati L.</t>
  </si>
  <si>
    <t>Perbellini</t>
  </si>
  <si>
    <t>Totale 2 scarti</t>
  </si>
  <si>
    <t>Cappa</t>
  </si>
  <si>
    <t>Aromando</t>
  </si>
  <si>
    <t>Rossi</t>
  </si>
  <si>
    <t xml:space="preserve">Fama </t>
  </si>
  <si>
    <t>Pasta</t>
  </si>
  <si>
    <t>Legnaro</t>
  </si>
  <si>
    <t>Cantù</t>
  </si>
  <si>
    <t xml:space="preserve">CLASSIFICA    6° regata  27 maggio 2018  </t>
  </si>
  <si>
    <t>14°Pr</t>
  </si>
  <si>
    <t>Scigliuzzo</t>
  </si>
  <si>
    <t>Treves</t>
  </si>
  <si>
    <t>Gandini</t>
  </si>
  <si>
    <t xml:space="preserve">Punti totali con uno scarto </t>
  </si>
  <si>
    <t xml:space="preserve">Ventura </t>
  </si>
  <si>
    <r>
      <t xml:space="preserve">ASSOCIAZIONE MODELLISMO NAVIGANTE - MILANO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Verdana"/>
        <family val="2"/>
      </rPr>
      <t>Campionato Sociale 2019</t>
    </r>
    <r>
      <rPr>
        <sz val="10"/>
        <rFont val="Arial"/>
        <family val="2"/>
      </rPr>
      <t xml:space="preserve">     </t>
    </r>
    <r>
      <rPr>
        <b/>
        <sz val="16"/>
        <color indexed="10"/>
        <rFont val="Verdana"/>
        <family val="2"/>
      </rPr>
      <t>classe IOM</t>
    </r>
  </si>
  <si>
    <r>
      <t xml:space="preserve">ASSOCIAZIONE MODELLISMO NAVIGANTE - MILANO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Verdana"/>
        <family val="2"/>
      </rPr>
      <t>Campionato Sociale 2019</t>
    </r>
    <r>
      <rPr>
        <sz val="10"/>
        <rFont val="Arial"/>
        <family val="2"/>
      </rPr>
      <t xml:space="preserve">      </t>
    </r>
    <r>
      <rPr>
        <b/>
        <sz val="16"/>
        <color indexed="10"/>
        <rFont val="Verdana"/>
        <family val="2"/>
      </rPr>
      <t>classe IOM</t>
    </r>
  </si>
  <si>
    <t>CLASSIFICA    1° regata  20 gennaio 2019</t>
  </si>
  <si>
    <t>CLASSIFICA    2° regata  3 febbraio 2019</t>
  </si>
  <si>
    <t xml:space="preserve">CLASSIFICA    3° regata  24 marzo 2019  </t>
  </si>
  <si>
    <t>CLASSIFICA    4° regata  12 MAGGIO 2019</t>
  </si>
  <si>
    <t xml:space="preserve">CLASSIFICA    5° regata  26 maggio 2019  </t>
  </si>
  <si>
    <t xml:space="preserve">CLASSIFICA    6° regata  30 GIUGNO  2019  </t>
  </si>
  <si>
    <t xml:space="preserve">CLASSIFICA    7° regata  1 settembre 2019  </t>
  </si>
  <si>
    <t xml:space="preserve">CLASSIFICA  8° regata  13 ottobre 2019  </t>
  </si>
  <si>
    <t>Campionato Sociale 2019 classe IOM</t>
  </si>
  <si>
    <r>
      <t xml:space="preserve">ASSOCIAZIONE MODELLISMO NAVIGANTE - MILANO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b/>
        <sz val="16"/>
        <rFont val="Verdana"/>
        <family val="2"/>
      </rPr>
      <t>Campionato Sociale 2019</t>
    </r>
    <r>
      <rPr>
        <sz val="16"/>
        <rFont val="Arial"/>
        <family val="2"/>
      </rPr>
      <t xml:space="preserve">       RG 65 + Dragon force </t>
    </r>
  </si>
  <si>
    <t>6° prova</t>
  </si>
  <si>
    <t>CLASSIFICA 1° regata  17 febbraio 2019</t>
  </si>
  <si>
    <t>CLASSIFICA 2° regata   3 marzo  2019</t>
  </si>
  <si>
    <t>CLASSIFICA 3° regata  5 maggio 2019</t>
  </si>
  <si>
    <t>CLASSIFICA 4° regata   16 giugno 2019</t>
  </si>
  <si>
    <t>CLASSIFICA 5° regata  8 settembre  2019</t>
  </si>
  <si>
    <t>CLASSIFICA 6° regata  10 novembre  2019</t>
  </si>
  <si>
    <r>
      <t xml:space="preserve">ASSOCIAZIONE MODELLISMO NAVIGANTE - MILANO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b/>
        <sz val="16"/>
        <rFont val="Verdana"/>
        <family val="2"/>
      </rPr>
      <t>Campionato Sociale 2018</t>
    </r>
    <r>
      <rPr>
        <sz val="16"/>
        <rFont val="Arial"/>
        <family val="2"/>
      </rPr>
      <t xml:space="preserve">       </t>
    </r>
    <r>
      <rPr>
        <b/>
        <sz val="16"/>
        <color indexed="10"/>
        <rFont val="Verdana"/>
        <family val="2"/>
      </rPr>
      <t>classe CR914-SAILBOAT-DF95</t>
    </r>
  </si>
  <si>
    <t>CLASSIFICA 1° regata  10 marzo 2019</t>
  </si>
  <si>
    <t>CLASSIFICA 2° regata   19 maggio 2019</t>
  </si>
  <si>
    <t>CLASSIFICA 3° regata  21 luglio 2019</t>
  </si>
  <si>
    <t>CLASSIFICA 4° regata   22 settembre 2019</t>
  </si>
  <si>
    <t>Apostoli</t>
  </si>
  <si>
    <t>Ragno</t>
  </si>
  <si>
    <t>Saccenti</t>
  </si>
  <si>
    <t>Penta</t>
  </si>
  <si>
    <t>Conelli</t>
  </si>
  <si>
    <t>Barindelli</t>
  </si>
  <si>
    <t>Soprani</t>
  </si>
  <si>
    <t>Ferrario   R.</t>
  </si>
  <si>
    <t>Puthod</t>
  </si>
  <si>
    <t xml:space="preserve">Ferrario R. </t>
  </si>
  <si>
    <r>
      <t xml:space="preserve">ASSOCIAZIONE MODELLISMO NAVIGANTE - MILANO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b/>
        <sz val="16"/>
        <rFont val="Verdana"/>
        <family val="2"/>
      </rPr>
      <t xml:space="preserve">Campionato Sociale 2019  </t>
    </r>
    <r>
      <rPr>
        <b/>
        <sz val="16"/>
        <color rgb="FFFF0000"/>
        <rFont val="Verdana"/>
        <family val="2"/>
      </rPr>
      <t>classe barche d'epoca</t>
    </r>
    <r>
      <rPr>
        <b/>
        <sz val="16"/>
        <rFont val="Verdana"/>
        <family val="2"/>
      </rPr>
      <t xml:space="preserve"> </t>
    </r>
  </si>
  <si>
    <t>CLASSIFICA estetica                    22 settembre 2019</t>
  </si>
  <si>
    <t>5° prova estetica</t>
  </si>
  <si>
    <t>collegio</t>
  </si>
  <si>
    <t>Torricelli</t>
  </si>
  <si>
    <t>Sessa</t>
  </si>
  <si>
    <t>Totale con 1 Scarto</t>
  </si>
  <si>
    <t xml:space="preserve">Torricelli L. </t>
  </si>
  <si>
    <t>Aurino</t>
  </si>
  <si>
    <t>Boglietti</t>
  </si>
  <si>
    <t>Ferrari</t>
  </si>
  <si>
    <t>DF 95</t>
  </si>
  <si>
    <t>Maspero</t>
  </si>
  <si>
    <t>Minardo</t>
  </si>
  <si>
    <t xml:space="preserve">Minardo </t>
  </si>
  <si>
    <t>C.Ventura</t>
  </si>
  <si>
    <t>S. Ventura</t>
  </si>
  <si>
    <t>C. Ventura</t>
  </si>
  <si>
    <t xml:space="preserve">W. Ferrari </t>
  </si>
  <si>
    <t xml:space="preserve">Cogo G. </t>
  </si>
  <si>
    <t>Cerutti</t>
  </si>
  <si>
    <t>Zuliani</t>
  </si>
  <si>
    <t>Donati</t>
  </si>
  <si>
    <t>Scilgiuzzo</t>
  </si>
  <si>
    <t>Cogo Gabriella</t>
  </si>
  <si>
    <t xml:space="preserve">Donati A. </t>
  </si>
  <si>
    <t xml:space="preserve">Scigliuzzo </t>
  </si>
  <si>
    <t>Vasco</t>
  </si>
  <si>
    <t>William</t>
  </si>
  <si>
    <t>Borin F.</t>
  </si>
  <si>
    <t xml:space="preserve">Benedetti </t>
  </si>
  <si>
    <t xml:space="preserve">Baroni </t>
  </si>
  <si>
    <t xml:space="preserve">Ferrari 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</si>
</sst>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56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14"/>
      <name val="Verdana"/>
      <family val="2"/>
    </font>
    <font>
      <b/>
      <sz val="16"/>
      <color indexed="10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color indexed="9"/>
      <name val="Geneva"/>
    </font>
    <font>
      <sz val="1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12"/>
      <name val="Verdana"/>
      <family val="2"/>
    </font>
    <font>
      <b/>
      <sz val="16"/>
      <color indexed="56"/>
      <name val="Verdana"/>
      <family val="2"/>
    </font>
    <font>
      <b/>
      <sz val="16"/>
      <color indexed="8"/>
      <name val="Arial"/>
      <family val="2"/>
    </font>
    <font>
      <b/>
      <i/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color theme="1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color rgb="FF00B0F0"/>
      <name val="Verdana"/>
      <family val="2"/>
    </font>
    <font>
      <b/>
      <sz val="12"/>
      <color rgb="FF00B0F0"/>
      <name val="Verdana"/>
      <family val="2"/>
    </font>
    <font>
      <b/>
      <sz val="12"/>
      <color rgb="FFFF0000"/>
      <name val="Verdana"/>
      <family val="2"/>
    </font>
    <font>
      <sz val="8"/>
      <color rgb="FFFF0000"/>
      <name val="Verdana"/>
      <family val="2"/>
    </font>
    <font>
      <b/>
      <sz val="12"/>
      <color rgb="FF00B050"/>
      <name val="Verdana"/>
      <family val="2"/>
    </font>
    <font>
      <sz val="8"/>
      <color rgb="FF00B050"/>
      <name val="Verdana"/>
      <family val="2"/>
    </font>
    <font>
      <b/>
      <sz val="16"/>
      <name val="Arial"/>
      <family val="2"/>
    </font>
    <font>
      <b/>
      <sz val="16"/>
      <color rgb="FF00B0F0"/>
      <name val="Arial"/>
      <family val="2"/>
    </font>
    <font>
      <sz val="12"/>
      <color rgb="FFFF0000"/>
      <name val="Verdana"/>
      <family val="2"/>
    </font>
    <font>
      <b/>
      <sz val="16"/>
      <color rgb="FFFF0000"/>
      <name val="Verdana"/>
      <family val="2"/>
    </font>
    <font>
      <sz val="1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>
      <protection locked="0"/>
    </xf>
    <xf numFmtId="0" fontId="5" fillId="0" borderId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1" fillId="0" borderId="22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Continuous" vertical="center" wrapText="1"/>
    </xf>
    <xf numFmtId="0" fontId="22" fillId="0" borderId="34" xfId="0" applyFont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1" fillId="0" borderId="23" xfId="0" applyFont="1" applyBorder="1"/>
    <xf numFmtId="0" fontId="18" fillId="0" borderId="2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29" fillId="7" borderId="4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2" borderId="49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8" fillId="2" borderId="4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0" fillId="0" borderId="1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5" fillId="0" borderId="0" xfId="0" applyFont="1"/>
    <xf numFmtId="0" fontId="30" fillId="0" borderId="30" xfId="0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12" xfId="0" applyFont="1" applyBorder="1"/>
    <xf numFmtId="0" fontId="32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7" fillId="0" borderId="9" xfId="0" applyFont="1" applyBorder="1"/>
    <xf numFmtId="0" fontId="7" fillId="5" borderId="3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3" fillId="0" borderId="0" xfId="0" applyFont="1"/>
    <xf numFmtId="0" fontId="13" fillId="0" borderId="51" xfId="0" applyFont="1" applyBorder="1" applyAlignment="1">
      <alignment horizontal="left"/>
    </xf>
    <xf numFmtId="0" fontId="13" fillId="0" borderId="51" xfId="0" applyFont="1" applyBorder="1" applyAlignment="1">
      <alignment horizontal="center"/>
    </xf>
    <xf numFmtId="164" fontId="8" fillId="2" borderId="38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/>
    </xf>
    <xf numFmtId="0" fontId="7" fillId="0" borderId="12" xfId="0" applyFont="1" applyBorder="1"/>
    <xf numFmtId="0" fontId="36" fillId="0" borderId="1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21" fillId="0" borderId="0" xfId="0" applyFont="1"/>
    <xf numFmtId="0" fontId="17" fillId="0" borderId="35" xfId="0" applyFont="1" applyBorder="1"/>
    <xf numFmtId="0" fontId="22" fillId="0" borderId="3" xfId="0" applyFont="1" applyBorder="1" applyAlignment="1">
      <alignment horizontal="center" vertical="center"/>
    </xf>
    <xf numFmtId="0" fontId="7" fillId="0" borderId="35" xfId="0" applyFont="1" applyBorder="1"/>
    <xf numFmtId="0" fontId="31" fillId="7" borderId="3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3" fillId="0" borderId="0" xfId="0" applyFont="1"/>
    <xf numFmtId="0" fontId="17" fillId="0" borderId="9" xfId="0" applyFont="1" applyBorder="1"/>
    <xf numFmtId="0" fontId="38" fillId="0" borderId="1" xfId="0" applyFont="1" applyBorder="1" applyAlignment="1">
      <alignment horizontal="center" vertical="center" wrapText="1"/>
    </xf>
    <xf numFmtId="0" fontId="17" fillId="0" borderId="12" xfId="0" applyFont="1" applyBorder="1"/>
    <xf numFmtId="164" fontId="0" fillId="0" borderId="1" xfId="0" applyNumberFormat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0" fillId="0" borderId="1" xfId="0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3" fillId="0" borderId="52" xfId="0" applyFont="1" applyBorder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7" fillId="0" borderId="1" xfId="0" applyFont="1" applyBorder="1"/>
    <xf numFmtId="0" fontId="7" fillId="0" borderId="0" xfId="0" applyFont="1"/>
    <xf numFmtId="164" fontId="8" fillId="2" borderId="0" xfId="0" applyNumberFormat="1" applyFont="1" applyFill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1" fillId="0" borderId="0" xfId="0" applyFont="1"/>
    <xf numFmtId="0" fontId="12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2" fillId="0" borderId="1" xfId="0" applyFont="1" applyBorder="1"/>
    <xf numFmtId="0" fontId="30" fillId="0" borderId="56" xfId="0" applyFont="1" applyBorder="1" applyAlignment="1">
      <alignment horizontal="center" vertical="center"/>
    </xf>
    <xf numFmtId="0" fontId="2" fillId="0" borderId="24" xfId="0" applyFont="1" applyBorder="1"/>
    <xf numFmtId="0" fontId="2" fillId="0" borderId="11" xfId="0" applyFont="1" applyBorder="1"/>
    <xf numFmtId="0" fontId="7" fillId="0" borderId="57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77</xdr:row>
      <xdr:rowOff>87086</xdr:rowOff>
    </xdr:from>
    <xdr:to>
      <xdr:col>18</xdr:col>
      <xdr:colOff>59703</xdr:colOff>
      <xdr:row>91</xdr:row>
      <xdr:rowOff>536122</xdr:rowOff>
    </xdr:to>
    <xdr:pic>
      <xdr:nvPicPr>
        <xdr:cNvPr id="4" name="Immagine 3" descr="4° IOM">
          <a:extLst>
            <a:ext uri="{FF2B5EF4-FFF2-40B4-BE49-F238E27FC236}">
              <a16:creationId xmlns:a16="http://schemas.microsoft.com/office/drawing/2014/main" id="{EF5841DB-EBE7-4888-A15F-B2F37F76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203886"/>
          <a:ext cx="11372682" cy="8678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0</xdr:rowOff>
    </xdr:from>
    <xdr:to>
      <xdr:col>3</xdr:col>
      <xdr:colOff>1647825</xdr:colOff>
      <xdr:row>10</xdr:row>
      <xdr:rowOff>85725</xdr:rowOff>
    </xdr:to>
    <xdr:pic>
      <xdr:nvPicPr>
        <xdr:cNvPr id="1406" name="Picture 1" descr="logoAMON12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20859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zoomScale="60" zoomScaleNormal="60" workbookViewId="0">
      <selection activeCell="B2" sqref="B2:N51"/>
    </sheetView>
  </sheetViews>
  <sheetFormatPr defaultRowHeight="13.2"/>
  <cols>
    <col min="1" max="1" width="7.77734375" customWidth="1"/>
    <col min="2" max="2" width="4.77734375" customWidth="1"/>
    <col min="3" max="3" width="22.77734375" style="1" customWidth="1"/>
    <col min="4" max="4" width="10.5546875" style="1" customWidth="1"/>
    <col min="5" max="11" width="11" style="1" customWidth="1"/>
    <col min="12" max="12" width="11.5546875" style="1" customWidth="1"/>
    <col min="13" max="13" width="20" style="1" customWidth="1"/>
    <col min="14" max="14" width="25.21875" customWidth="1"/>
    <col min="15" max="15" width="20.21875" customWidth="1"/>
    <col min="16" max="16" width="11.77734375" customWidth="1"/>
  </cols>
  <sheetData>
    <row r="1" spans="1:16">
      <c r="C1" s="2"/>
      <c r="D1" s="2"/>
      <c r="E1" s="2"/>
      <c r="F1" s="2"/>
      <c r="G1" s="2"/>
      <c r="H1" s="2"/>
      <c r="I1" s="2"/>
      <c r="J1" s="2"/>
      <c r="K1" s="2"/>
    </row>
    <row r="2" spans="1:16" ht="38.25" customHeight="1">
      <c r="A2" s="6"/>
      <c r="B2" s="178" t="s">
        <v>193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27"/>
      <c r="O2" s="79" t="s">
        <v>122</v>
      </c>
    </row>
    <row r="3" spans="1:16" ht="66.75" customHeight="1">
      <c r="B3" s="128"/>
      <c r="C3" s="129" t="s">
        <v>0</v>
      </c>
      <c r="D3" s="130" t="s">
        <v>127</v>
      </c>
      <c r="E3" s="130" t="s">
        <v>128</v>
      </c>
      <c r="F3" s="130" t="s">
        <v>129</v>
      </c>
      <c r="G3" s="130" t="s">
        <v>130</v>
      </c>
      <c r="H3" s="130" t="s">
        <v>131</v>
      </c>
      <c r="I3" s="130" t="s">
        <v>132</v>
      </c>
      <c r="J3" s="130" t="s">
        <v>133</v>
      </c>
      <c r="K3" s="130" t="s">
        <v>134</v>
      </c>
      <c r="L3" s="131" t="s">
        <v>28</v>
      </c>
      <c r="M3" s="134" t="s">
        <v>155</v>
      </c>
      <c r="N3" s="131" t="s">
        <v>149</v>
      </c>
      <c r="O3" s="79"/>
    </row>
    <row r="4" spans="1:16" ht="24.75" customHeight="1">
      <c r="B4" s="128">
        <v>1</v>
      </c>
      <c r="C4" s="115" t="s">
        <v>61</v>
      </c>
      <c r="D4" s="132">
        <v>142</v>
      </c>
      <c r="E4" s="132">
        <v>146</v>
      </c>
      <c r="F4" s="175">
        <v>146</v>
      </c>
      <c r="G4" s="161">
        <v>133</v>
      </c>
      <c r="H4" s="132">
        <v>0</v>
      </c>
      <c r="I4" s="132">
        <v>0</v>
      </c>
      <c r="J4" s="132">
        <v>0</v>
      </c>
      <c r="K4" s="132">
        <v>0</v>
      </c>
      <c r="L4" s="131">
        <f t="shared" ref="L4:L51" si="0">SUM(D4:K4)</f>
        <v>567</v>
      </c>
      <c r="M4" s="134">
        <f t="shared" ref="M4:M51" si="1">SUM(D4:G4)-LARGE((D4:G4),4)</f>
        <v>434</v>
      </c>
      <c r="N4" s="131">
        <f t="shared" ref="N4:N51" si="2">SUM(D4:G4)-LARGE(D4:G4,4)-LARGE(D4:G4,3)</f>
        <v>292</v>
      </c>
      <c r="O4" s="126" t="s">
        <v>29</v>
      </c>
      <c r="P4" s="72">
        <v>150</v>
      </c>
    </row>
    <row r="5" spans="1:16" ht="24.75" customHeight="1">
      <c r="B5" s="128">
        <f t="shared" ref="B5:B51" si="3">B4+1</f>
        <v>2</v>
      </c>
      <c r="C5" s="91" t="s">
        <v>190</v>
      </c>
      <c r="D5" s="132">
        <v>129</v>
      </c>
      <c r="E5" s="132">
        <v>142</v>
      </c>
      <c r="F5" s="175">
        <v>137</v>
      </c>
      <c r="G5" s="161">
        <v>137</v>
      </c>
      <c r="H5" s="132">
        <v>0</v>
      </c>
      <c r="I5" s="132">
        <v>0</v>
      </c>
      <c r="J5" s="132">
        <v>0</v>
      </c>
      <c r="K5" s="132">
        <v>0</v>
      </c>
      <c r="L5" s="131">
        <f t="shared" si="0"/>
        <v>545</v>
      </c>
      <c r="M5" s="134">
        <f t="shared" si="1"/>
        <v>416</v>
      </c>
      <c r="N5" s="131">
        <f t="shared" si="2"/>
        <v>279</v>
      </c>
      <c r="O5" s="126" t="s">
        <v>30</v>
      </c>
      <c r="P5" s="72">
        <v>146</v>
      </c>
    </row>
    <row r="6" spans="1:16" ht="24.75" customHeight="1">
      <c r="B6" s="128">
        <f t="shared" si="3"/>
        <v>3</v>
      </c>
      <c r="C6" s="115" t="s">
        <v>73</v>
      </c>
      <c r="D6" s="132">
        <v>146</v>
      </c>
      <c r="E6" s="132">
        <v>125</v>
      </c>
      <c r="F6" s="175">
        <v>133</v>
      </c>
      <c r="G6" s="161">
        <v>108</v>
      </c>
      <c r="H6" s="132">
        <v>0</v>
      </c>
      <c r="I6" s="132">
        <v>0</v>
      </c>
      <c r="J6" s="132">
        <v>0</v>
      </c>
      <c r="K6" s="132">
        <v>0</v>
      </c>
      <c r="L6" s="131">
        <f t="shared" si="0"/>
        <v>512</v>
      </c>
      <c r="M6" s="134">
        <f t="shared" si="1"/>
        <v>404</v>
      </c>
      <c r="N6" s="131">
        <f t="shared" si="2"/>
        <v>279</v>
      </c>
      <c r="O6" s="126" t="s">
        <v>31</v>
      </c>
      <c r="P6" s="72">
        <v>142</v>
      </c>
    </row>
    <row r="7" spans="1:16" ht="24.75" customHeight="1">
      <c r="B7" s="128">
        <f t="shared" si="3"/>
        <v>4</v>
      </c>
      <c r="C7" s="115" t="s">
        <v>179</v>
      </c>
      <c r="D7" s="132">
        <v>113</v>
      </c>
      <c r="E7" s="132">
        <v>137</v>
      </c>
      <c r="F7" s="175">
        <v>0</v>
      </c>
      <c r="G7" s="161">
        <v>142</v>
      </c>
      <c r="H7" s="132">
        <v>0</v>
      </c>
      <c r="I7" s="132">
        <v>0</v>
      </c>
      <c r="J7" s="132">
        <v>0</v>
      </c>
      <c r="K7" s="132">
        <v>0</v>
      </c>
      <c r="L7" s="131">
        <f t="shared" si="0"/>
        <v>392</v>
      </c>
      <c r="M7" s="134">
        <f t="shared" si="1"/>
        <v>392</v>
      </c>
      <c r="N7" s="131">
        <f t="shared" si="2"/>
        <v>279</v>
      </c>
      <c r="O7" s="126" t="s">
        <v>32</v>
      </c>
      <c r="P7" s="72">
        <v>137</v>
      </c>
    </row>
    <row r="8" spans="1:16" ht="24.75" customHeight="1">
      <c r="B8" s="128">
        <f t="shared" si="3"/>
        <v>5</v>
      </c>
      <c r="C8" s="115" t="s">
        <v>71</v>
      </c>
      <c r="D8" s="132">
        <v>133</v>
      </c>
      <c r="E8" s="132">
        <v>113</v>
      </c>
      <c r="F8" s="175">
        <v>142</v>
      </c>
      <c r="G8" s="161">
        <v>113</v>
      </c>
      <c r="H8" s="132">
        <v>0</v>
      </c>
      <c r="I8" s="132">
        <v>0</v>
      </c>
      <c r="J8" s="132">
        <v>0</v>
      </c>
      <c r="K8" s="132">
        <v>0</v>
      </c>
      <c r="L8" s="131">
        <f t="shared" si="0"/>
        <v>501</v>
      </c>
      <c r="M8" s="134">
        <f t="shared" si="1"/>
        <v>388</v>
      </c>
      <c r="N8" s="131">
        <f t="shared" si="2"/>
        <v>275</v>
      </c>
      <c r="O8" s="126" t="s">
        <v>33</v>
      </c>
      <c r="P8" s="72">
        <v>133</v>
      </c>
    </row>
    <row r="9" spans="1:16" ht="24.75" customHeight="1">
      <c r="B9" s="128">
        <f t="shared" si="3"/>
        <v>6</v>
      </c>
      <c r="C9" s="115" t="s">
        <v>147</v>
      </c>
      <c r="D9" s="132">
        <v>121</v>
      </c>
      <c r="E9" s="132">
        <v>129</v>
      </c>
      <c r="F9" s="175">
        <v>0</v>
      </c>
      <c r="G9" s="161">
        <v>117</v>
      </c>
      <c r="H9" s="132">
        <v>0</v>
      </c>
      <c r="I9" s="132">
        <v>0</v>
      </c>
      <c r="J9" s="132">
        <v>0</v>
      </c>
      <c r="K9" s="132">
        <v>0</v>
      </c>
      <c r="L9" s="131">
        <f t="shared" si="0"/>
        <v>367</v>
      </c>
      <c r="M9" s="134">
        <f t="shared" si="1"/>
        <v>367</v>
      </c>
      <c r="N9" s="131">
        <f t="shared" si="2"/>
        <v>250</v>
      </c>
      <c r="O9" s="126" t="s">
        <v>34</v>
      </c>
      <c r="P9" s="72">
        <v>129</v>
      </c>
    </row>
    <row r="10" spans="1:16" ht="24.75" customHeight="1">
      <c r="B10" s="128">
        <f t="shared" si="3"/>
        <v>7</v>
      </c>
      <c r="C10" s="115" t="s">
        <v>65</v>
      </c>
      <c r="D10" s="132">
        <v>108</v>
      </c>
      <c r="E10" s="132">
        <v>133</v>
      </c>
      <c r="F10" s="175">
        <v>125</v>
      </c>
      <c r="G10" s="161">
        <v>0</v>
      </c>
      <c r="H10" s="132">
        <v>0</v>
      </c>
      <c r="I10" s="132">
        <v>0</v>
      </c>
      <c r="J10" s="132">
        <v>0</v>
      </c>
      <c r="K10" s="132">
        <v>0</v>
      </c>
      <c r="L10" s="131">
        <f t="shared" si="0"/>
        <v>366</v>
      </c>
      <c r="M10" s="134">
        <f t="shared" si="1"/>
        <v>366</v>
      </c>
      <c r="N10" s="131">
        <f t="shared" si="2"/>
        <v>258</v>
      </c>
      <c r="O10" s="126" t="s">
        <v>35</v>
      </c>
      <c r="P10" s="72">
        <v>125</v>
      </c>
    </row>
    <row r="11" spans="1:16" ht="24.75" customHeight="1">
      <c r="B11" s="128">
        <f t="shared" si="3"/>
        <v>8</v>
      </c>
      <c r="C11" s="21" t="s">
        <v>78</v>
      </c>
      <c r="D11" s="132">
        <v>63</v>
      </c>
      <c r="E11" s="132">
        <v>117</v>
      </c>
      <c r="F11" s="175">
        <v>117</v>
      </c>
      <c r="G11" s="161">
        <v>121</v>
      </c>
      <c r="H11" s="132">
        <v>0</v>
      </c>
      <c r="I11" s="132">
        <v>0</v>
      </c>
      <c r="J11" s="132">
        <v>0</v>
      </c>
      <c r="K11" s="132">
        <v>0</v>
      </c>
      <c r="L11" s="131">
        <f t="shared" si="0"/>
        <v>418</v>
      </c>
      <c r="M11" s="134">
        <f t="shared" si="1"/>
        <v>355</v>
      </c>
      <c r="N11" s="131">
        <f t="shared" si="2"/>
        <v>238</v>
      </c>
      <c r="O11" s="126" t="s">
        <v>36</v>
      </c>
      <c r="P11" s="72">
        <v>121</v>
      </c>
    </row>
    <row r="12" spans="1:16" ht="24.75" customHeight="1">
      <c r="B12" s="128">
        <f t="shared" si="3"/>
        <v>9</v>
      </c>
      <c r="C12" s="115" t="s">
        <v>59</v>
      </c>
      <c r="D12" s="132">
        <v>92</v>
      </c>
      <c r="E12" s="132">
        <v>108</v>
      </c>
      <c r="F12" s="175">
        <v>121</v>
      </c>
      <c r="G12" s="161">
        <v>92</v>
      </c>
      <c r="H12" s="132">
        <v>0</v>
      </c>
      <c r="I12" s="132">
        <v>0</v>
      </c>
      <c r="J12" s="132">
        <v>0</v>
      </c>
      <c r="K12" s="132">
        <v>0</v>
      </c>
      <c r="L12" s="131">
        <f t="shared" si="0"/>
        <v>413</v>
      </c>
      <c r="M12" s="134">
        <f t="shared" si="1"/>
        <v>321</v>
      </c>
      <c r="N12" s="131">
        <f t="shared" si="2"/>
        <v>229</v>
      </c>
      <c r="O12" s="126" t="s">
        <v>37</v>
      </c>
      <c r="P12" s="72">
        <v>117</v>
      </c>
    </row>
    <row r="13" spans="1:16" ht="24.75" customHeight="1">
      <c r="B13" s="128">
        <f t="shared" si="3"/>
        <v>10</v>
      </c>
      <c r="C13" s="115" t="s">
        <v>62</v>
      </c>
      <c r="D13" s="132">
        <v>0</v>
      </c>
      <c r="E13" s="132">
        <v>150</v>
      </c>
      <c r="F13" s="175">
        <v>150</v>
      </c>
      <c r="G13" s="161">
        <v>0</v>
      </c>
      <c r="H13" s="132">
        <v>0</v>
      </c>
      <c r="I13" s="132">
        <v>0</v>
      </c>
      <c r="J13" s="132">
        <v>0</v>
      </c>
      <c r="K13" s="132">
        <v>0</v>
      </c>
      <c r="L13" s="131">
        <f t="shared" si="0"/>
        <v>300</v>
      </c>
      <c r="M13" s="134">
        <f t="shared" si="1"/>
        <v>300</v>
      </c>
      <c r="N13" s="131">
        <f t="shared" si="2"/>
        <v>300</v>
      </c>
      <c r="O13" s="126" t="s">
        <v>38</v>
      </c>
      <c r="P13" s="72">
        <v>113</v>
      </c>
    </row>
    <row r="14" spans="1:16" ht="24.75" customHeight="1">
      <c r="B14" s="128">
        <f t="shared" si="3"/>
        <v>11</v>
      </c>
      <c r="C14" s="115" t="s">
        <v>63</v>
      </c>
      <c r="D14" s="132">
        <v>84</v>
      </c>
      <c r="E14" s="132">
        <v>92</v>
      </c>
      <c r="F14" s="175">
        <v>0</v>
      </c>
      <c r="G14" s="161">
        <v>100</v>
      </c>
      <c r="H14" s="132">
        <v>0</v>
      </c>
      <c r="I14" s="132">
        <v>0</v>
      </c>
      <c r="J14" s="132">
        <v>0</v>
      </c>
      <c r="K14" s="132">
        <v>0</v>
      </c>
      <c r="L14" s="131">
        <f t="shared" si="0"/>
        <v>276</v>
      </c>
      <c r="M14" s="134">
        <f t="shared" si="1"/>
        <v>276</v>
      </c>
      <c r="N14" s="131">
        <f t="shared" si="2"/>
        <v>192</v>
      </c>
      <c r="O14" s="126" t="s">
        <v>39</v>
      </c>
      <c r="P14" s="72">
        <v>108</v>
      </c>
    </row>
    <row r="15" spans="1:16" ht="24.75" customHeight="1">
      <c r="B15" s="128">
        <f t="shared" si="3"/>
        <v>12</v>
      </c>
      <c r="C15" s="21" t="s">
        <v>143</v>
      </c>
      <c r="D15" s="132">
        <v>117</v>
      </c>
      <c r="E15" s="132">
        <v>100</v>
      </c>
      <c r="F15" s="175">
        <v>0</v>
      </c>
      <c r="G15" s="161">
        <v>55</v>
      </c>
      <c r="H15" s="132">
        <v>0</v>
      </c>
      <c r="I15" s="132">
        <v>0</v>
      </c>
      <c r="J15" s="132">
        <v>0</v>
      </c>
      <c r="K15" s="132">
        <v>0</v>
      </c>
      <c r="L15" s="131">
        <f t="shared" si="0"/>
        <v>272</v>
      </c>
      <c r="M15" s="134">
        <f t="shared" si="1"/>
        <v>272</v>
      </c>
      <c r="N15" s="131">
        <f t="shared" si="2"/>
        <v>217</v>
      </c>
      <c r="O15" s="126" t="s">
        <v>40</v>
      </c>
      <c r="P15" s="72">
        <v>104</v>
      </c>
    </row>
    <row r="16" spans="1:16" ht="24.75" customHeight="1">
      <c r="B16" s="128">
        <f t="shared" si="3"/>
        <v>13</v>
      </c>
      <c r="C16" s="91" t="s">
        <v>60</v>
      </c>
      <c r="D16" s="132">
        <v>137</v>
      </c>
      <c r="E16" s="132">
        <v>0</v>
      </c>
      <c r="F16" s="175">
        <v>129</v>
      </c>
      <c r="G16" s="161">
        <v>0</v>
      </c>
      <c r="H16" s="132">
        <v>0</v>
      </c>
      <c r="I16" s="132">
        <v>0</v>
      </c>
      <c r="J16" s="132">
        <v>0</v>
      </c>
      <c r="K16" s="132">
        <v>0</v>
      </c>
      <c r="L16" s="131">
        <f t="shared" si="0"/>
        <v>266</v>
      </c>
      <c r="M16" s="134">
        <f t="shared" si="1"/>
        <v>266</v>
      </c>
      <c r="N16" s="131">
        <f t="shared" si="2"/>
        <v>266</v>
      </c>
      <c r="O16" s="126" t="s">
        <v>41</v>
      </c>
      <c r="P16" s="72">
        <v>100</v>
      </c>
    </row>
    <row r="17" spans="2:16" ht="24.75" customHeight="1">
      <c r="B17" s="128">
        <f t="shared" si="3"/>
        <v>14</v>
      </c>
      <c r="C17" s="21" t="s">
        <v>116</v>
      </c>
      <c r="D17" s="132">
        <v>67</v>
      </c>
      <c r="E17" s="132">
        <v>0</v>
      </c>
      <c r="F17" s="175">
        <v>88</v>
      </c>
      <c r="G17" s="161">
        <v>72</v>
      </c>
      <c r="H17" s="132">
        <v>0</v>
      </c>
      <c r="I17" s="132">
        <v>0</v>
      </c>
      <c r="J17" s="132">
        <v>0</v>
      </c>
      <c r="K17" s="132">
        <v>0</v>
      </c>
      <c r="L17" s="131">
        <f t="shared" si="0"/>
        <v>227</v>
      </c>
      <c r="M17" s="134">
        <f t="shared" si="1"/>
        <v>227</v>
      </c>
      <c r="N17" s="131">
        <f t="shared" si="2"/>
        <v>160</v>
      </c>
      <c r="O17" s="126" t="s">
        <v>42</v>
      </c>
      <c r="P17" s="72">
        <v>96</v>
      </c>
    </row>
    <row r="18" spans="2:16" ht="24.75" customHeight="1">
      <c r="B18" s="128">
        <f t="shared" si="3"/>
        <v>15</v>
      </c>
      <c r="C18" s="22" t="s">
        <v>175</v>
      </c>
      <c r="D18" s="132">
        <v>72</v>
      </c>
      <c r="E18" s="132">
        <v>0</v>
      </c>
      <c r="F18" s="175">
        <v>0</v>
      </c>
      <c r="G18" s="161">
        <v>129</v>
      </c>
      <c r="H18" s="132">
        <v>0</v>
      </c>
      <c r="I18" s="132">
        <v>0</v>
      </c>
      <c r="J18" s="132">
        <v>0</v>
      </c>
      <c r="K18" s="132">
        <v>0</v>
      </c>
      <c r="L18" s="131">
        <f t="shared" si="0"/>
        <v>201</v>
      </c>
      <c r="M18" s="134">
        <f t="shared" si="1"/>
        <v>201</v>
      </c>
      <c r="N18" s="131">
        <f t="shared" si="2"/>
        <v>201</v>
      </c>
      <c r="O18" s="126" t="s">
        <v>43</v>
      </c>
      <c r="P18" s="72">
        <v>92</v>
      </c>
    </row>
    <row r="19" spans="2:16" ht="24.75" customHeight="1">
      <c r="B19" s="128">
        <f t="shared" si="3"/>
        <v>16</v>
      </c>
      <c r="C19" s="21" t="s">
        <v>66</v>
      </c>
      <c r="D19" s="132">
        <v>0</v>
      </c>
      <c r="E19" s="132">
        <v>88</v>
      </c>
      <c r="F19" s="175">
        <v>113</v>
      </c>
      <c r="G19" s="161">
        <v>0</v>
      </c>
      <c r="H19" s="132">
        <v>0</v>
      </c>
      <c r="I19" s="132">
        <v>0</v>
      </c>
      <c r="J19" s="132">
        <v>0</v>
      </c>
      <c r="K19" s="132">
        <v>0</v>
      </c>
      <c r="L19" s="131">
        <f t="shared" si="0"/>
        <v>201</v>
      </c>
      <c r="M19" s="134">
        <f t="shared" si="1"/>
        <v>201</v>
      </c>
      <c r="N19" s="131">
        <f t="shared" si="2"/>
        <v>201</v>
      </c>
      <c r="O19" s="126" t="s">
        <v>44</v>
      </c>
      <c r="P19" s="72">
        <v>88</v>
      </c>
    </row>
    <row r="20" spans="2:16" ht="24.75" customHeight="1">
      <c r="B20" s="128">
        <f t="shared" si="3"/>
        <v>17</v>
      </c>
      <c r="C20" s="115" t="s">
        <v>7</v>
      </c>
      <c r="D20" s="132">
        <v>0</v>
      </c>
      <c r="E20" s="132">
        <v>76</v>
      </c>
      <c r="F20" s="175">
        <v>72</v>
      </c>
      <c r="G20" s="161">
        <v>47</v>
      </c>
      <c r="H20" s="132">
        <v>0</v>
      </c>
      <c r="I20" s="132">
        <v>0</v>
      </c>
      <c r="J20" s="132">
        <v>0</v>
      </c>
      <c r="K20" s="132">
        <v>0</v>
      </c>
      <c r="L20" s="131">
        <f t="shared" si="0"/>
        <v>195</v>
      </c>
      <c r="M20" s="134">
        <f t="shared" si="1"/>
        <v>195</v>
      </c>
      <c r="N20" s="131">
        <f t="shared" si="2"/>
        <v>148</v>
      </c>
      <c r="O20" s="126" t="s">
        <v>45</v>
      </c>
      <c r="P20" s="72">
        <v>84</v>
      </c>
    </row>
    <row r="21" spans="2:16" ht="24.75" customHeight="1">
      <c r="B21" s="128">
        <f t="shared" si="3"/>
        <v>18</v>
      </c>
      <c r="C21" s="21" t="s">
        <v>67</v>
      </c>
      <c r="D21" s="132">
        <v>0</v>
      </c>
      <c r="E21" s="132">
        <v>84</v>
      </c>
      <c r="F21" s="175">
        <v>108</v>
      </c>
      <c r="G21" s="161">
        <v>0</v>
      </c>
      <c r="H21" s="132">
        <v>0</v>
      </c>
      <c r="I21" s="132">
        <v>0</v>
      </c>
      <c r="J21" s="132">
        <v>0</v>
      </c>
      <c r="K21" s="132">
        <v>0</v>
      </c>
      <c r="L21" s="131">
        <f t="shared" si="0"/>
        <v>192</v>
      </c>
      <c r="M21" s="134">
        <f t="shared" si="1"/>
        <v>192</v>
      </c>
      <c r="N21" s="131">
        <f t="shared" si="2"/>
        <v>192</v>
      </c>
      <c r="O21" s="126" t="s">
        <v>46</v>
      </c>
      <c r="P21" s="72">
        <v>80</v>
      </c>
    </row>
    <row r="22" spans="2:16" ht="24.75" customHeight="1">
      <c r="B22" s="128">
        <f t="shared" si="3"/>
        <v>19</v>
      </c>
      <c r="C22" s="21" t="s">
        <v>142</v>
      </c>
      <c r="D22" s="132">
        <v>96</v>
      </c>
      <c r="E22" s="132">
        <v>96</v>
      </c>
      <c r="F22" s="175">
        <v>0</v>
      </c>
      <c r="G22" s="161">
        <v>0</v>
      </c>
      <c r="H22" s="132">
        <v>0</v>
      </c>
      <c r="I22" s="132">
        <v>0</v>
      </c>
      <c r="J22" s="132">
        <v>0</v>
      </c>
      <c r="K22" s="132">
        <v>0</v>
      </c>
      <c r="L22" s="131">
        <f t="shared" si="0"/>
        <v>192</v>
      </c>
      <c r="M22" s="134">
        <f t="shared" si="1"/>
        <v>192</v>
      </c>
      <c r="N22" s="131">
        <f t="shared" si="2"/>
        <v>192</v>
      </c>
      <c r="O22" s="126" t="s">
        <v>47</v>
      </c>
      <c r="P22" s="72">
        <v>76</v>
      </c>
    </row>
    <row r="23" spans="2:16" ht="24.75" customHeight="1">
      <c r="B23" s="128">
        <f t="shared" si="3"/>
        <v>20</v>
      </c>
      <c r="C23" s="21" t="s">
        <v>251</v>
      </c>
      <c r="D23" s="132">
        <v>0</v>
      </c>
      <c r="E23" s="132">
        <v>0</v>
      </c>
      <c r="F23" s="175">
        <v>100</v>
      </c>
      <c r="G23" s="161">
        <v>88</v>
      </c>
      <c r="H23" s="132">
        <v>0</v>
      </c>
      <c r="I23" s="132">
        <v>0</v>
      </c>
      <c r="J23" s="132">
        <v>0</v>
      </c>
      <c r="K23" s="132">
        <v>0</v>
      </c>
      <c r="L23" s="131">
        <f t="shared" si="0"/>
        <v>188</v>
      </c>
      <c r="M23" s="134">
        <f t="shared" si="1"/>
        <v>188</v>
      </c>
      <c r="N23" s="131">
        <f t="shared" si="2"/>
        <v>188</v>
      </c>
      <c r="O23" s="126" t="s">
        <v>48</v>
      </c>
      <c r="P23" s="72">
        <v>72</v>
      </c>
    </row>
    <row r="24" spans="2:16" ht="24.75" customHeight="1">
      <c r="B24" s="128">
        <f t="shared" si="3"/>
        <v>21</v>
      </c>
      <c r="C24" s="115" t="s">
        <v>176</v>
      </c>
      <c r="D24" s="132">
        <v>80</v>
      </c>
      <c r="E24" s="132">
        <v>104</v>
      </c>
      <c r="F24" s="175">
        <v>0</v>
      </c>
      <c r="G24" s="161">
        <v>0</v>
      </c>
      <c r="H24" s="132">
        <v>0</v>
      </c>
      <c r="I24" s="132">
        <v>0</v>
      </c>
      <c r="J24" s="132">
        <v>0</v>
      </c>
      <c r="K24" s="132">
        <v>0</v>
      </c>
      <c r="L24" s="131">
        <f t="shared" si="0"/>
        <v>184</v>
      </c>
      <c r="M24" s="134">
        <f t="shared" si="1"/>
        <v>184</v>
      </c>
      <c r="N24" s="131">
        <f t="shared" si="2"/>
        <v>184</v>
      </c>
      <c r="O24" s="126" t="s">
        <v>49</v>
      </c>
      <c r="P24" s="72">
        <v>67</v>
      </c>
    </row>
    <row r="25" spans="2:16" ht="24.75" customHeight="1">
      <c r="B25" s="128">
        <f t="shared" si="3"/>
        <v>22</v>
      </c>
      <c r="C25" s="21" t="s">
        <v>188</v>
      </c>
      <c r="D25" s="132">
        <v>0</v>
      </c>
      <c r="E25" s="132">
        <v>0</v>
      </c>
      <c r="F25" s="175">
        <v>104</v>
      </c>
      <c r="G25" s="161">
        <v>76</v>
      </c>
      <c r="H25" s="132">
        <v>0</v>
      </c>
      <c r="I25" s="132">
        <v>0</v>
      </c>
      <c r="J25" s="132">
        <v>0</v>
      </c>
      <c r="K25" s="132">
        <v>0</v>
      </c>
      <c r="L25" s="131">
        <f t="shared" si="0"/>
        <v>180</v>
      </c>
      <c r="M25" s="134">
        <f t="shared" si="1"/>
        <v>180</v>
      </c>
      <c r="N25" s="131">
        <f t="shared" si="2"/>
        <v>180</v>
      </c>
      <c r="O25" s="126" t="s">
        <v>50</v>
      </c>
      <c r="P25" s="72">
        <v>63</v>
      </c>
    </row>
    <row r="26" spans="2:16" ht="24.75" customHeight="1">
      <c r="B26" s="128">
        <f t="shared" si="3"/>
        <v>23</v>
      </c>
      <c r="C26" s="21" t="s">
        <v>234</v>
      </c>
      <c r="D26" s="132">
        <v>0</v>
      </c>
      <c r="E26" s="132">
        <v>80</v>
      </c>
      <c r="F26" s="175">
        <v>92</v>
      </c>
      <c r="G26" s="161">
        <v>0</v>
      </c>
      <c r="H26" s="132">
        <v>0</v>
      </c>
      <c r="I26" s="132">
        <v>0</v>
      </c>
      <c r="J26" s="132">
        <v>0</v>
      </c>
      <c r="K26" s="132">
        <v>0</v>
      </c>
      <c r="L26" s="131">
        <f t="shared" si="0"/>
        <v>172</v>
      </c>
      <c r="M26" s="134">
        <f t="shared" si="1"/>
        <v>172</v>
      </c>
      <c r="N26" s="131">
        <f t="shared" si="2"/>
        <v>172</v>
      </c>
      <c r="O26" s="126" t="s">
        <v>51</v>
      </c>
      <c r="P26" s="72">
        <v>59</v>
      </c>
    </row>
    <row r="27" spans="2:16" ht="24.75" customHeight="1">
      <c r="B27" s="128">
        <f t="shared" si="3"/>
        <v>24</v>
      </c>
      <c r="C27" s="22" t="s">
        <v>247</v>
      </c>
      <c r="D27" s="132">
        <v>0</v>
      </c>
      <c r="E27" s="132">
        <v>0</v>
      </c>
      <c r="F27" s="175">
        <v>80</v>
      </c>
      <c r="G27" s="161">
        <v>84</v>
      </c>
      <c r="H27" s="132">
        <v>0</v>
      </c>
      <c r="I27" s="132">
        <v>0</v>
      </c>
      <c r="J27" s="132">
        <v>0</v>
      </c>
      <c r="K27" s="132">
        <v>0</v>
      </c>
      <c r="L27" s="131">
        <f t="shared" si="0"/>
        <v>164</v>
      </c>
      <c r="M27" s="134">
        <f t="shared" si="1"/>
        <v>164</v>
      </c>
      <c r="N27" s="131">
        <f t="shared" si="2"/>
        <v>164</v>
      </c>
      <c r="O27" s="126" t="s">
        <v>52</v>
      </c>
      <c r="P27" s="72">
        <v>55</v>
      </c>
    </row>
    <row r="28" spans="2:16" ht="24.75" customHeight="1">
      <c r="B28" s="128">
        <f t="shared" si="3"/>
        <v>25</v>
      </c>
      <c r="C28" s="115" t="s">
        <v>20</v>
      </c>
      <c r="D28" s="132">
        <v>0</v>
      </c>
      <c r="E28" s="132">
        <v>0</v>
      </c>
      <c r="F28" s="175">
        <v>96</v>
      </c>
      <c r="G28" s="161">
        <v>59</v>
      </c>
      <c r="H28" s="132">
        <v>0</v>
      </c>
      <c r="I28" s="132">
        <v>0</v>
      </c>
      <c r="J28" s="132">
        <v>0</v>
      </c>
      <c r="K28" s="132">
        <v>0</v>
      </c>
      <c r="L28" s="131">
        <f t="shared" si="0"/>
        <v>155</v>
      </c>
      <c r="M28" s="134">
        <f t="shared" si="1"/>
        <v>155</v>
      </c>
      <c r="N28" s="131">
        <f t="shared" si="2"/>
        <v>155</v>
      </c>
      <c r="O28" s="126" t="s">
        <v>53</v>
      </c>
      <c r="P28" s="72">
        <v>51</v>
      </c>
    </row>
    <row r="29" spans="2:16" ht="24.75" customHeight="1">
      <c r="B29" s="128">
        <f t="shared" si="3"/>
        <v>26</v>
      </c>
      <c r="C29" s="22" t="s">
        <v>256</v>
      </c>
      <c r="D29" s="132">
        <v>0</v>
      </c>
      <c r="E29" s="132">
        <v>0</v>
      </c>
      <c r="F29" s="175">
        <v>0</v>
      </c>
      <c r="G29" s="161">
        <v>150</v>
      </c>
      <c r="H29" s="132">
        <v>0</v>
      </c>
      <c r="I29" s="132">
        <v>0</v>
      </c>
      <c r="J29" s="132">
        <v>0</v>
      </c>
      <c r="K29" s="132">
        <v>0</v>
      </c>
      <c r="L29" s="131">
        <f t="shared" si="0"/>
        <v>150</v>
      </c>
      <c r="M29" s="134">
        <f t="shared" si="1"/>
        <v>150</v>
      </c>
      <c r="N29" s="131">
        <f t="shared" si="2"/>
        <v>150</v>
      </c>
      <c r="O29" s="126" t="s">
        <v>54</v>
      </c>
      <c r="P29" s="72">
        <v>47</v>
      </c>
    </row>
    <row r="30" spans="2:16" ht="24.75" customHeight="1">
      <c r="B30" s="128">
        <f t="shared" si="3"/>
        <v>27</v>
      </c>
      <c r="C30" s="91" t="s">
        <v>166</v>
      </c>
      <c r="D30" s="132">
        <v>150</v>
      </c>
      <c r="E30" s="132">
        <v>0</v>
      </c>
      <c r="F30" s="175">
        <v>0</v>
      </c>
      <c r="G30" s="161">
        <v>0</v>
      </c>
      <c r="H30" s="132">
        <v>0</v>
      </c>
      <c r="I30" s="132">
        <v>0</v>
      </c>
      <c r="J30" s="132">
        <v>0</v>
      </c>
      <c r="K30" s="132">
        <v>0</v>
      </c>
      <c r="L30" s="131">
        <f t="shared" si="0"/>
        <v>150</v>
      </c>
      <c r="M30" s="134">
        <f t="shared" si="1"/>
        <v>150</v>
      </c>
      <c r="N30" s="131">
        <f t="shared" si="2"/>
        <v>150</v>
      </c>
      <c r="O30" s="126" t="s">
        <v>55</v>
      </c>
      <c r="P30" s="72">
        <v>43</v>
      </c>
    </row>
    <row r="31" spans="2:16" ht="24.75" customHeight="1">
      <c r="B31" s="128">
        <f t="shared" si="3"/>
        <v>28</v>
      </c>
      <c r="C31" s="91" t="s">
        <v>68</v>
      </c>
      <c r="D31" s="132">
        <v>0</v>
      </c>
      <c r="E31" s="132">
        <v>0</v>
      </c>
      <c r="F31" s="175">
        <v>0</v>
      </c>
      <c r="G31" s="161">
        <v>146</v>
      </c>
      <c r="H31" s="132">
        <v>0</v>
      </c>
      <c r="I31" s="132">
        <v>0</v>
      </c>
      <c r="J31" s="132">
        <v>0</v>
      </c>
      <c r="K31" s="132">
        <v>0</v>
      </c>
      <c r="L31" s="131">
        <f t="shared" si="0"/>
        <v>146</v>
      </c>
      <c r="M31" s="134">
        <f t="shared" si="1"/>
        <v>146</v>
      </c>
      <c r="N31" s="131">
        <f t="shared" si="2"/>
        <v>146</v>
      </c>
      <c r="O31" s="126" t="s">
        <v>56</v>
      </c>
      <c r="P31" s="72">
        <v>39</v>
      </c>
    </row>
    <row r="32" spans="2:16" ht="24.75" customHeight="1">
      <c r="B32" s="128">
        <f t="shared" si="3"/>
        <v>29</v>
      </c>
      <c r="C32" s="22" t="s">
        <v>177</v>
      </c>
      <c r="D32" s="132">
        <v>76</v>
      </c>
      <c r="E32" s="132">
        <v>0</v>
      </c>
      <c r="F32" s="175">
        <v>0</v>
      </c>
      <c r="G32" s="161">
        <v>67</v>
      </c>
      <c r="H32" s="132">
        <v>0</v>
      </c>
      <c r="I32" s="132">
        <v>0</v>
      </c>
      <c r="J32" s="132">
        <v>0</v>
      </c>
      <c r="K32" s="132">
        <v>0</v>
      </c>
      <c r="L32" s="131">
        <f t="shared" si="0"/>
        <v>143</v>
      </c>
      <c r="M32" s="134">
        <f t="shared" si="1"/>
        <v>143</v>
      </c>
      <c r="N32" s="131">
        <f t="shared" si="2"/>
        <v>143</v>
      </c>
      <c r="O32" s="126" t="s">
        <v>57</v>
      </c>
      <c r="P32" s="72">
        <v>35</v>
      </c>
    </row>
    <row r="33" spans="2:16" ht="24.75" customHeight="1">
      <c r="B33" s="128">
        <f t="shared" si="3"/>
        <v>30</v>
      </c>
      <c r="C33" s="22" t="s">
        <v>252</v>
      </c>
      <c r="D33" s="132">
        <v>55</v>
      </c>
      <c r="E33" s="132">
        <v>0</v>
      </c>
      <c r="F33" s="175">
        <v>76</v>
      </c>
      <c r="G33" s="161">
        <v>0</v>
      </c>
      <c r="H33" s="132">
        <v>0</v>
      </c>
      <c r="I33" s="132">
        <v>0</v>
      </c>
      <c r="J33" s="132">
        <v>0</v>
      </c>
      <c r="K33" s="132">
        <v>0</v>
      </c>
      <c r="L33" s="131">
        <f t="shared" si="0"/>
        <v>131</v>
      </c>
      <c r="M33" s="134">
        <f t="shared" si="1"/>
        <v>131</v>
      </c>
      <c r="N33" s="131">
        <f t="shared" si="2"/>
        <v>131</v>
      </c>
      <c r="O33" s="126" t="s">
        <v>58</v>
      </c>
      <c r="P33" s="72">
        <v>31</v>
      </c>
    </row>
    <row r="34" spans="2:16" ht="24.75" customHeight="1">
      <c r="B34" s="128">
        <f t="shared" si="3"/>
        <v>31</v>
      </c>
      <c r="C34" s="22" t="s">
        <v>170</v>
      </c>
      <c r="D34" s="132">
        <v>0</v>
      </c>
      <c r="E34" s="132">
        <v>0</v>
      </c>
      <c r="F34" s="175">
        <v>0</v>
      </c>
      <c r="G34" s="161">
        <v>125</v>
      </c>
      <c r="H34" s="132">
        <v>0</v>
      </c>
      <c r="I34" s="132">
        <v>0</v>
      </c>
      <c r="J34" s="132">
        <v>0</v>
      </c>
      <c r="K34" s="132">
        <v>0</v>
      </c>
      <c r="L34" s="131">
        <f t="shared" si="0"/>
        <v>125</v>
      </c>
      <c r="M34" s="134">
        <f t="shared" si="1"/>
        <v>125</v>
      </c>
      <c r="N34" s="131">
        <f t="shared" si="2"/>
        <v>125</v>
      </c>
      <c r="O34" s="126" t="s">
        <v>80</v>
      </c>
      <c r="P34" s="72">
        <v>26</v>
      </c>
    </row>
    <row r="35" spans="2:16" ht="24.75" customHeight="1">
      <c r="B35" s="128">
        <f t="shared" si="3"/>
        <v>32</v>
      </c>
      <c r="C35" s="91" t="s">
        <v>217</v>
      </c>
      <c r="D35" s="132">
        <v>125</v>
      </c>
      <c r="E35" s="132">
        <v>0</v>
      </c>
      <c r="F35" s="175">
        <v>0</v>
      </c>
      <c r="G35" s="161">
        <v>0</v>
      </c>
      <c r="H35" s="132">
        <v>0</v>
      </c>
      <c r="I35" s="132">
        <v>0</v>
      </c>
      <c r="J35" s="132">
        <v>0</v>
      </c>
      <c r="K35" s="132">
        <v>0</v>
      </c>
      <c r="L35" s="131">
        <f t="shared" si="0"/>
        <v>125</v>
      </c>
      <c r="M35" s="134">
        <f t="shared" si="1"/>
        <v>125</v>
      </c>
      <c r="N35" s="131">
        <f t="shared" si="2"/>
        <v>125</v>
      </c>
      <c r="O35" s="126" t="s">
        <v>81</v>
      </c>
      <c r="P35" s="72">
        <v>22</v>
      </c>
    </row>
    <row r="36" spans="2:16" ht="24.75" customHeight="1">
      <c r="B36" s="128">
        <f t="shared" si="3"/>
        <v>33</v>
      </c>
      <c r="C36" s="22" t="s">
        <v>232</v>
      </c>
      <c r="D36" s="132">
        <v>0</v>
      </c>
      <c r="E36" s="132">
        <v>121</v>
      </c>
      <c r="F36" s="175">
        <v>0</v>
      </c>
      <c r="G36" s="161">
        <v>0</v>
      </c>
      <c r="H36" s="132">
        <v>0</v>
      </c>
      <c r="I36" s="132">
        <v>0</v>
      </c>
      <c r="J36" s="132">
        <v>0</v>
      </c>
      <c r="K36" s="132">
        <v>0</v>
      </c>
      <c r="L36" s="131">
        <f t="shared" si="0"/>
        <v>121</v>
      </c>
      <c r="M36" s="134">
        <f t="shared" si="1"/>
        <v>121</v>
      </c>
      <c r="N36" s="131">
        <f t="shared" si="2"/>
        <v>121</v>
      </c>
      <c r="O36" s="126" t="s">
        <v>82</v>
      </c>
      <c r="P36" s="72">
        <v>18</v>
      </c>
    </row>
    <row r="37" spans="2:16" ht="24.75" customHeight="1">
      <c r="B37" s="128">
        <f t="shared" si="3"/>
        <v>34</v>
      </c>
      <c r="C37" s="22" t="s">
        <v>169</v>
      </c>
      <c r="D37" s="132">
        <v>0</v>
      </c>
      <c r="E37" s="132">
        <v>0</v>
      </c>
      <c r="F37" s="175">
        <v>0</v>
      </c>
      <c r="G37" s="161">
        <v>104</v>
      </c>
      <c r="H37" s="132">
        <v>0</v>
      </c>
      <c r="I37" s="132">
        <v>0</v>
      </c>
      <c r="J37" s="132">
        <v>0</v>
      </c>
      <c r="K37" s="132">
        <v>0</v>
      </c>
      <c r="L37" s="131">
        <f t="shared" si="0"/>
        <v>104</v>
      </c>
      <c r="M37" s="134">
        <f t="shared" si="1"/>
        <v>104</v>
      </c>
      <c r="N37" s="131">
        <f t="shared" si="2"/>
        <v>104</v>
      </c>
      <c r="O37" s="126"/>
      <c r="P37" s="72"/>
    </row>
    <row r="38" spans="2:16" ht="24.75" customHeight="1">
      <c r="B38" s="128">
        <f t="shared" si="3"/>
        <v>35</v>
      </c>
      <c r="C38" s="22" t="s">
        <v>145</v>
      </c>
      <c r="D38" s="132">
        <v>104</v>
      </c>
      <c r="E38" s="132">
        <v>0</v>
      </c>
      <c r="F38" s="175">
        <v>0</v>
      </c>
      <c r="G38" s="161">
        <v>0</v>
      </c>
      <c r="H38" s="132">
        <v>0</v>
      </c>
      <c r="I38" s="132">
        <v>0</v>
      </c>
      <c r="J38" s="132">
        <v>0</v>
      </c>
      <c r="K38" s="132">
        <v>0</v>
      </c>
      <c r="L38" s="131">
        <f t="shared" si="0"/>
        <v>104</v>
      </c>
      <c r="M38" s="134">
        <f t="shared" si="1"/>
        <v>104</v>
      </c>
      <c r="N38" s="131">
        <f t="shared" si="2"/>
        <v>104</v>
      </c>
      <c r="O38" s="126"/>
      <c r="P38" s="72"/>
    </row>
    <row r="39" spans="2:16" ht="24.75" customHeight="1">
      <c r="B39" s="128">
        <f t="shared" si="3"/>
        <v>36</v>
      </c>
      <c r="C39" s="22" t="s">
        <v>222</v>
      </c>
      <c r="D39" s="132">
        <v>100</v>
      </c>
      <c r="E39" s="132">
        <v>0</v>
      </c>
      <c r="F39" s="175">
        <v>0</v>
      </c>
      <c r="G39" s="161">
        <v>0</v>
      </c>
      <c r="H39" s="132">
        <v>0</v>
      </c>
      <c r="I39" s="132">
        <v>0</v>
      </c>
      <c r="J39" s="132">
        <v>0</v>
      </c>
      <c r="K39" s="132">
        <v>0</v>
      </c>
      <c r="L39" s="131">
        <f t="shared" si="0"/>
        <v>100</v>
      </c>
      <c r="M39" s="134">
        <f t="shared" si="1"/>
        <v>100</v>
      </c>
      <c r="N39" s="131">
        <f t="shared" si="2"/>
        <v>100</v>
      </c>
      <c r="O39" s="126"/>
      <c r="P39" s="72"/>
    </row>
    <row r="40" spans="2:16" ht="24.75" customHeight="1">
      <c r="B40" s="128">
        <f t="shared" si="3"/>
        <v>37</v>
      </c>
      <c r="C40" s="22" t="s">
        <v>257</v>
      </c>
      <c r="D40" s="132">
        <v>0</v>
      </c>
      <c r="E40" s="132">
        <v>0</v>
      </c>
      <c r="F40" s="175">
        <v>0</v>
      </c>
      <c r="G40" s="161">
        <v>96</v>
      </c>
      <c r="H40" s="132">
        <v>0</v>
      </c>
      <c r="I40" s="132">
        <v>0</v>
      </c>
      <c r="J40" s="132">
        <v>0</v>
      </c>
      <c r="K40" s="132">
        <v>0</v>
      </c>
      <c r="L40" s="131">
        <f t="shared" si="0"/>
        <v>96</v>
      </c>
      <c r="M40" s="134">
        <f t="shared" si="1"/>
        <v>96</v>
      </c>
      <c r="N40" s="131">
        <f t="shared" si="2"/>
        <v>96</v>
      </c>
      <c r="O40" s="126"/>
      <c r="P40" s="72"/>
    </row>
    <row r="41" spans="2:16" ht="24.75" customHeight="1">
      <c r="B41" s="128">
        <f t="shared" si="3"/>
        <v>38</v>
      </c>
      <c r="C41" s="22" t="s">
        <v>226</v>
      </c>
      <c r="D41" s="132">
        <v>88</v>
      </c>
      <c r="E41" s="132">
        <v>0</v>
      </c>
      <c r="F41" s="175">
        <v>0</v>
      </c>
      <c r="G41" s="161">
        <v>0</v>
      </c>
      <c r="H41" s="132">
        <v>0</v>
      </c>
      <c r="I41" s="132">
        <v>0</v>
      </c>
      <c r="J41" s="132">
        <v>0</v>
      </c>
      <c r="K41" s="132">
        <v>0</v>
      </c>
      <c r="L41" s="131">
        <f t="shared" si="0"/>
        <v>88</v>
      </c>
      <c r="M41" s="134">
        <f t="shared" si="1"/>
        <v>88</v>
      </c>
      <c r="N41" s="131">
        <f t="shared" si="2"/>
        <v>88</v>
      </c>
      <c r="O41" s="126"/>
      <c r="P41" s="72"/>
    </row>
    <row r="42" spans="2:16" ht="24.75" customHeight="1">
      <c r="B42" s="128">
        <f t="shared" si="3"/>
        <v>39</v>
      </c>
      <c r="C42" s="91" t="s">
        <v>248</v>
      </c>
      <c r="D42" s="132">
        <v>0</v>
      </c>
      <c r="E42" s="132">
        <v>0</v>
      </c>
      <c r="F42" s="175">
        <v>84</v>
      </c>
      <c r="G42" s="161">
        <v>0</v>
      </c>
      <c r="H42" s="132">
        <v>0</v>
      </c>
      <c r="I42" s="132">
        <v>0</v>
      </c>
      <c r="J42" s="132">
        <v>0</v>
      </c>
      <c r="K42" s="132">
        <v>0</v>
      </c>
      <c r="L42" s="131">
        <f t="shared" si="0"/>
        <v>84</v>
      </c>
      <c r="M42" s="134">
        <f t="shared" si="1"/>
        <v>84</v>
      </c>
      <c r="N42" s="131">
        <f t="shared" si="2"/>
        <v>84</v>
      </c>
      <c r="O42" s="126"/>
      <c r="P42" s="72"/>
    </row>
    <row r="43" spans="2:16" ht="24.75" customHeight="1">
      <c r="B43" s="128">
        <f t="shared" si="3"/>
        <v>40</v>
      </c>
      <c r="C43" s="91" t="s">
        <v>258</v>
      </c>
      <c r="D43" s="132">
        <v>0</v>
      </c>
      <c r="E43" s="132">
        <v>0</v>
      </c>
      <c r="F43" s="175">
        <v>0</v>
      </c>
      <c r="G43" s="161">
        <v>80</v>
      </c>
      <c r="H43" s="132">
        <v>0</v>
      </c>
      <c r="I43" s="132">
        <v>0</v>
      </c>
      <c r="J43" s="132">
        <v>0</v>
      </c>
      <c r="K43" s="132">
        <v>0</v>
      </c>
      <c r="L43" s="131">
        <f t="shared" si="0"/>
        <v>80</v>
      </c>
      <c r="M43" s="134">
        <f t="shared" si="1"/>
        <v>80</v>
      </c>
      <c r="N43" s="131">
        <f t="shared" si="2"/>
        <v>80</v>
      </c>
      <c r="O43" s="126"/>
      <c r="P43" s="72"/>
    </row>
    <row r="44" spans="2:16" ht="24.75" customHeight="1">
      <c r="B44" s="128">
        <f t="shared" si="3"/>
        <v>41</v>
      </c>
      <c r="C44" s="91" t="s">
        <v>123</v>
      </c>
      <c r="D44" s="132">
        <v>0</v>
      </c>
      <c r="E44" s="132">
        <v>0</v>
      </c>
      <c r="F44" s="175">
        <v>0</v>
      </c>
      <c r="G44" s="161">
        <v>63</v>
      </c>
      <c r="H44" s="132">
        <v>0</v>
      </c>
      <c r="I44" s="132">
        <v>0</v>
      </c>
      <c r="J44" s="132">
        <v>0</v>
      </c>
      <c r="K44" s="132">
        <v>0</v>
      </c>
      <c r="L44" s="131">
        <f t="shared" si="0"/>
        <v>63</v>
      </c>
      <c r="M44" s="134">
        <f t="shared" si="1"/>
        <v>63</v>
      </c>
      <c r="N44" s="131">
        <f t="shared" si="2"/>
        <v>63</v>
      </c>
      <c r="O44" s="126"/>
      <c r="P44" s="72"/>
    </row>
    <row r="45" spans="2:16" ht="24.75" customHeight="1">
      <c r="B45" s="128">
        <f t="shared" si="3"/>
        <v>42</v>
      </c>
      <c r="C45" s="91" t="s">
        <v>223</v>
      </c>
      <c r="D45" s="132">
        <v>59</v>
      </c>
      <c r="E45" s="132">
        <v>0</v>
      </c>
      <c r="F45" s="175">
        <v>0</v>
      </c>
      <c r="G45" s="161">
        <v>0</v>
      </c>
      <c r="H45" s="132">
        <v>0</v>
      </c>
      <c r="I45" s="132">
        <v>0</v>
      </c>
      <c r="J45" s="132">
        <v>0</v>
      </c>
      <c r="K45" s="132">
        <v>0</v>
      </c>
      <c r="L45" s="131">
        <f t="shared" si="0"/>
        <v>59</v>
      </c>
      <c r="M45" s="134">
        <f t="shared" si="1"/>
        <v>59</v>
      </c>
      <c r="N45" s="131">
        <f t="shared" si="2"/>
        <v>59</v>
      </c>
      <c r="O45" s="126"/>
      <c r="P45" s="72"/>
    </row>
    <row r="46" spans="2:16" ht="24.75" customHeight="1">
      <c r="B46" s="128">
        <f t="shared" si="3"/>
        <v>43</v>
      </c>
      <c r="C46" s="91" t="s">
        <v>259</v>
      </c>
      <c r="D46" s="175">
        <v>0</v>
      </c>
      <c r="E46" s="175">
        <v>0</v>
      </c>
      <c r="F46" s="175">
        <v>0</v>
      </c>
      <c r="G46" s="161">
        <v>51</v>
      </c>
      <c r="H46" s="175">
        <v>0</v>
      </c>
      <c r="I46" s="175">
        <v>0</v>
      </c>
      <c r="J46" s="175">
        <v>0</v>
      </c>
      <c r="K46" s="175">
        <v>0</v>
      </c>
      <c r="L46" s="131">
        <f t="shared" si="0"/>
        <v>51</v>
      </c>
      <c r="M46" s="134">
        <f t="shared" si="1"/>
        <v>51</v>
      </c>
      <c r="N46" s="131">
        <f t="shared" si="2"/>
        <v>51</v>
      </c>
      <c r="O46" s="126"/>
      <c r="P46" s="72"/>
    </row>
    <row r="47" spans="2:16" ht="24.75" customHeight="1">
      <c r="B47" s="128">
        <f t="shared" si="3"/>
        <v>44</v>
      </c>
      <c r="C47" s="22" t="s">
        <v>148</v>
      </c>
      <c r="D47" s="132">
        <v>0</v>
      </c>
      <c r="E47" s="132">
        <v>0</v>
      </c>
      <c r="F47" s="175">
        <v>0</v>
      </c>
      <c r="G47" s="161">
        <v>0</v>
      </c>
      <c r="H47" s="132">
        <v>0</v>
      </c>
      <c r="I47" s="132">
        <v>0</v>
      </c>
      <c r="J47" s="132">
        <v>0</v>
      </c>
      <c r="K47" s="132">
        <v>0</v>
      </c>
      <c r="L47" s="131">
        <f t="shared" si="0"/>
        <v>0</v>
      </c>
      <c r="M47" s="134">
        <f t="shared" si="1"/>
        <v>0</v>
      </c>
      <c r="N47" s="131">
        <f t="shared" si="2"/>
        <v>0</v>
      </c>
      <c r="O47" s="126"/>
      <c r="P47" s="72"/>
    </row>
    <row r="48" spans="2:16" ht="24.75" customHeight="1">
      <c r="B48" s="128">
        <f t="shared" si="3"/>
        <v>45</v>
      </c>
      <c r="C48" s="91" t="s">
        <v>172</v>
      </c>
      <c r="D48" s="132">
        <v>0</v>
      </c>
      <c r="E48" s="132">
        <v>0</v>
      </c>
      <c r="F48" s="175">
        <v>0</v>
      </c>
      <c r="G48" s="161">
        <v>0</v>
      </c>
      <c r="H48" s="132">
        <v>0</v>
      </c>
      <c r="I48" s="132">
        <v>0</v>
      </c>
      <c r="J48" s="132">
        <v>0</v>
      </c>
      <c r="K48" s="132">
        <v>0</v>
      </c>
      <c r="L48" s="131">
        <f t="shared" si="0"/>
        <v>0</v>
      </c>
      <c r="M48" s="134">
        <f t="shared" si="1"/>
        <v>0</v>
      </c>
      <c r="N48" s="131">
        <f t="shared" si="2"/>
        <v>0</v>
      </c>
      <c r="O48" s="126"/>
      <c r="P48" s="72"/>
    </row>
    <row r="49" spans="2:16" ht="24.75" customHeight="1">
      <c r="B49" s="128">
        <f t="shared" si="3"/>
        <v>46</v>
      </c>
      <c r="C49" s="22" t="s">
        <v>168</v>
      </c>
      <c r="D49" s="132">
        <v>0</v>
      </c>
      <c r="E49" s="132">
        <v>0</v>
      </c>
      <c r="F49" s="175">
        <v>0</v>
      </c>
      <c r="G49" s="161">
        <v>0</v>
      </c>
      <c r="H49" s="132">
        <v>0</v>
      </c>
      <c r="I49" s="132">
        <v>0</v>
      </c>
      <c r="J49" s="132">
        <v>0</v>
      </c>
      <c r="K49" s="132">
        <v>0</v>
      </c>
      <c r="L49" s="131">
        <f t="shared" si="0"/>
        <v>0</v>
      </c>
      <c r="M49" s="134">
        <f t="shared" si="1"/>
        <v>0</v>
      </c>
      <c r="N49" s="131">
        <f t="shared" si="2"/>
        <v>0</v>
      </c>
      <c r="O49" s="126"/>
      <c r="P49" s="72"/>
    </row>
    <row r="50" spans="2:16" ht="24.75" customHeight="1">
      <c r="B50" s="128">
        <f t="shared" si="3"/>
        <v>47</v>
      </c>
      <c r="C50" s="22" t="s">
        <v>171</v>
      </c>
      <c r="D50" s="132">
        <v>0</v>
      </c>
      <c r="E50" s="132">
        <v>0</v>
      </c>
      <c r="F50" s="175">
        <v>0</v>
      </c>
      <c r="G50" s="161">
        <v>0</v>
      </c>
      <c r="H50" s="132">
        <v>0</v>
      </c>
      <c r="I50" s="132">
        <v>0</v>
      </c>
      <c r="J50" s="132">
        <v>0</v>
      </c>
      <c r="K50" s="132">
        <v>0</v>
      </c>
      <c r="L50" s="131">
        <f t="shared" si="0"/>
        <v>0</v>
      </c>
      <c r="M50" s="134">
        <f t="shared" si="1"/>
        <v>0</v>
      </c>
      <c r="N50" s="131">
        <f t="shared" si="2"/>
        <v>0</v>
      </c>
      <c r="O50" s="126"/>
      <c r="P50" s="72"/>
    </row>
    <row r="51" spans="2:16" ht="24.75" customHeight="1">
      <c r="B51" s="128">
        <f t="shared" si="3"/>
        <v>48</v>
      </c>
      <c r="C51" s="115" t="s">
        <v>163</v>
      </c>
      <c r="D51" s="132">
        <v>0</v>
      </c>
      <c r="E51" s="132">
        <v>0</v>
      </c>
      <c r="F51" s="175">
        <v>0</v>
      </c>
      <c r="G51" s="161">
        <v>0</v>
      </c>
      <c r="H51" s="132">
        <v>0</v>
      </c>
      <c r="I51" s="132">
        <v>0</v>
      </c>
      <c r="J51" s="132">
        <v>0</v>
      </c>
      <c r="K51" s="132">
        <v>0</v>
      </c>
      <c r="L51" s="131">
        <f t="shared" si="0"/>
        <v>0</v>
      </c>
      <c r="M51" s="134">
        <f t="shared" si="1"/>
        <v>0</v>
      </c>
      <c r="N51" s="131">
        <f t="shared" si="2"/>
        <v>0</v>
      </c>
      <c r="O51" s="126"/>
      <c r="P51" s="72"/>
    </row>
    <row r="52" spans="2:16" ht="18" hidden="1" customHeight="1" thickTop="1" thickBot="1">
      <c r="B52" s="97" t="e">
        <f>#REF!+1</f>
        <v>#REF!</v>
      </c>
      <c r="C52" s="98"/>
      <c r="D52" s="94">
        <v>0</v>
      </c>
      <c r="E52" s="78">
        <v>0</v>
      </c>
      <c r="F52" s="78">
        <v>0</v>
      </c>
      <c r="G52" s="114">
        <v>0</v>
      </c>
      <c r="H52" s="80">
        <v>0</v>
      </c>
      <c r="I52" s="80">
        <v>0</v>
      </c>
      <c r="J52" s="80">
        <v>0</v>
      </c>
      <c r="K52" s="80"/>
      <c r="L52" s="81">
        <f t="shared" ref="L52:L68" si="4">SUM(D52:K52)</f>
        <v>0</v>
      </c>
      <c r="M52" s="117">
        <f t="shared" ref="M52:M84" si="5">SUM(D52:G52)-LARGE((D52:G52),4)</f>
        <v>0</v>
      </c>
      <c r="N52" s="153"/>
      <c r="O52" s="45" t="s">
        <v>83</v>
      </c>
    </row>
    <row r="53" spans="2:16" ht="18" hidden="1" customHeight="1" thickTop="1" thickBot="1">
      <c r="B53" s="25" t="e">
        <f t="shared" ref="B53:B67" si="6">B52+1</f>
        <v>#REF!</v>
      </c>
      <c r="C53" s="88"/>
      <c r="D53" s="77">
        <v>0</v>
      </c>
      <c r="E53" s="78">
        <v>0</v>
      </c>
      <c r="F53" s="78">
        <v>0</v>
      </c>
      <c r="G53" s="114">
        <v>0</v>
      </c>
      <c r="H53" s="80">
        <v>0</v>
      </c>
      <c r="I53" s="80">
        <v>0</v>
      </c>
      <c r="J53" s="80">
        <v>0</v>
      </c>
      <c r="K53" s="80"/>
      <c r="L53" s="75">
        <f t="shared" si="4"/>
        <v>0</v>
      </c>
      <c r="M53" s="116">
        <f t="shared" si="5"/>
        <v>0</v>
      </c>
      <c r="N53" s="153"/>
      <c r="O53" s="45" t="s">
        <v>84</v>
      </c>
    </row>
    <row r="54" spans="2:16" ht="18" hidden="1" customHeight="1" thickTop="1" thickBot="1">
      <c r="B54" s="25" t="e">
        <f t="shared" si="6"/>
        <v>#REF!</v>
      </c>
      <c r="C54" s="88"/>
      <c r="D54" s="77">
        <v>0</v>
      </c>
      <c r="E54" s="78">
        <v>0</v>
      </c>
      <c r="F54" s="78">
        <v>0</v>
      </c>
      <c r="G54" s="114">
        <v>0</v>
      </c>
      <c r="H54" s="80">
        <v>0</v>
      </c>
      <c r="I54" s="80">
        <v>0</v>
      </c>
      <c r="J54" s="80">
        <v>0</v>
      </c>
      <c r="K54" s="80"/>
      <c r="L54" s="75">
        <f t="shared" si="4"/>
        <v>0</v>
      </c>
      <c r="M54" s="116">
        <f t="shared" si="5"/>
        <v>0</v>
      </c>
      <c r="N54" s="153"/>
      <c r="O54" s="45" t="s">
        <v>85</v>
      </c>
    </row>
    <row r="55" spans="2:16" ht="18" hidden="1" customHeight="1" thickTop="1" thickBot="1">
      <c r="B55" s="25" t="e">
        <f t="shared" si="6"/>
        <v>#REF!</v>
      </c>
      <c r="C55" s="46"/>
      <c r="D55" s="77">
        <v>0</v>
      </c>
      <c r="E55" s="78">
        <v>0</v>
      </c>
      <c r="F55" s="78">
        <v>0</v>
      </c>
      <c r="G55" s="114">
        <v>0</v>
      </c>
      <c r="H55" s="80">
        <v>0</v>
      </c>
      <c r="I55" s="80">
        <v>0</v>
      </c>
      <c r="J55" s="80">
        <v>0</v>
      </c>
      <c r="K55" s="80"/>
      <c r="L55" s="75">
        <f t="shared" si="4"/>
        <v>0</v>
      </c>
      <c r="M55" s="116">
        <f t="shared" si="5"/>
        <v>0</v>
      </c>
      <c r="N55" s="153"/>
      <c r="O55" s="45" t="s">
        <v>86</v>
      </c>
    </row>
    <row r="56" spans="2:16" ht="18" hidden="1" customHeight="1" thickTop="1" thickBot="1">
      <c r="B56" s="25" t="e">
        <f t="shared" si="6"/>
        <v>#REF!</v>
      </c>
      <c r="C56" s="89"/>
      <c r="D56" s="77">
        <v>0</v>
      </c>
      <c r="E56" s="78">
        <v>0</v>
      </c>
      <c r="F56" s="78">
        <v>0</v>
      </c>
      <c r="G56" s="114">
        <v>0</v>
      </c>
      <c r="H56" s="80">
        <v>0</v>
      </c>
      <c r="I56" s="80">
        <v>0</v>
      </c>
      <c r="J56" s="80">
        <v>0</v>
      </c>
      <c r="K56" s="80"/>
      <c r="L56" s="75">
        <f t="shared" si="4"/>
        <v>0</v>
      </c>
      <c r="M56" s="116">
        <f t="shared" si="5"/>
        <v>0</v>
      </c>
      <c r="N56" s="153"/>
      <c r="O56" s="45" t="s">
        <v>87</v>
      </c>
    </row>
    <row r="57" spans="2:16" ht="18" hidden="1" customHeight="1" thickTop="1" thickBot="1">
      <c r="B57" s="25" t="e">
        <f t="shared" si="6"/>
        <v>#REF!</v>
      </c>
      <c r="C57" s="46"/>
      <c r="D57" s="77">
        <v>0</v>
      </c>
      <c r="E57" s="78">
        <v>0</v>
      </c>
      <c r="F57" s="78">
        <v>0</v>
      </c>
      <c r="G57" s="114">
        <v>0</v>
      </c>
      <c r="H57" s="80">
        <v>0</v>
      </c>
      <c r="I57" s="80">
        <v>0</v>
      </c>
      <c r="J57" s="80">
        <v>0</v>
      </c>
      <c r="K57" s="80"/>
      <c r="L57" s="75">
        <f t="shared" si="4"/>
        <v>0</v>
      </c>
      <c r="M57" s="116">
        <f t="shared" si="5"/>
        <v>0</v>
      </c>
      <c r="N57" s="153"/>
      <c r="O57" s="45" t="s">
        <v>88</v>
      </c>
    </row>
    <row r="58" spans="2:16" ht="18" hidden="1" customHeight="1" thickTop="1" thickBot="1">
      <c r="B58" s="25" t="e">
        <f t="shared" si="6"/>
        <v>#REF!</v>
      </c>
      <c r="C58" s="90"/>
      <c r="D58" s="77">
        <v>0</v>
      </c>
      <c r="E58" s="78">
        <v>0</v>
      </c>
      <c r="F58" s="78">
        <v>0</v>
      </c>
      <c r="G58" s="114">
        <v>0</v>
      </c>
      <c r="H58" s="80">
        <v>0</v>
      </c>
      <c r="I58" s="80">
        <v>0</v>
      </c>
      <c r="J58" s="80">
        <v>0</v>
      </c>
      <c r="K58" s="80"/>
      <c r="L58" s="75">
        <f t="shared" si="4"/>
        <v>0</v>
      </c>
      <c r="M58" s="116">
        <f t="shared" si="5"/>
        <v>0</v>
      </c>
      <c r="N58" s="153"/>
      <c r="O58" s="45" t="s">
        <v>89</v>
      </c>
    </row>
    <row r="59" spans="2:16" ht="18" hidden="1" customHeight="1" thickTop="1" thickBot="1">
      <c r="B59" s="25" t="e">
        <f t="shared" si="6"/>
        <v>#REF!</v>
      </c>
      <c r="C59" s="88"/>
      <c r="D59" s="77">
        <v>0</v>
      </c>
      <c r="E59" s="78">
        <v>0</v>
      </c>
      <c r="F59" s="78">
        <v>0</v>
      </c>
      <c r="G59" s="114">
        <v>0</v>
      </c>
      <c r="H59" s="80">
        <v>0</v>
      </c>
      <c r="I59" s="80">
        <v>0</v>
      </c>
      <c r="J59" s="80">
        <v>0</v>
      </c>
      <c r="K59" s="80"/>
      <c r="L59" s="75">
        <f t="shared" si="4"/>
        <v>0</v>
      </c>
      <c r="M59" s="116">
        <f t="shared" si="5"/>
        <v>0</v>
      </c>
      <c r="N59" s="153"/>
      <c r="O59" s="45" t="s">
        <v>90</v>
      </c>
    </row>
    <row r="60" spans="2:16" ht="18" hidden="1" customHeight="1" thickTop="1" thickBot="1">
      <c r="B60" s="25" t="e">
        <f t="shared" si="6"/>
        <v>#REF!</v>
      </c>
      <c r="C60" s="46"/>
      <c r="D60" s="77">
        <v>0</v>
      </c>
      <c r="E60" s="78">
        <v>0</v>
      </c>
      <c r="F60" s="78">
        <v>0</v>
      </c>
      <c r="G60" s="114">
        <v>0</v>
      </c>
      <c r="H60" s="80">
        <v>0</v>
      </c>
      <c r="I60" s="80">
        <v>0</v>
      </c>
      <c r="J60" s="80">
        <v>0</v>
      </c>
      <c r="K60" s="80"/>
      <c r="L60" s="75">
        <f t="shared" si="4"/>
        <v>0</v>
      </c>
      <c r="M60" s="116">
        <f t="shared" si="5"/>
        <v>0</v>
      </c>
      <c r="N60" s="153"/>
      <c r="O60" s="45" t="s">
        <v>91</v>
      </c>
    </row>
    <row r="61" spans="2:16" ht="18" hidden="1" customHeight="1" thickTop="1" thickBot="1">
      <c r="B61" s="25" t="e">
        <f t="shared" si="6"/>
        <v>#REF!</v>
      </c>
      <c r="C61" s="88"/>
      <c r="D61" s="77">
        <v>0</v>
      </c>
      <c r="E61" s="78">
        <v>0</v>
      </c>
      <c r="F61" s="78">
        <v>0</v>
      </c>
      <c r="G61" s="114">
        <v>0</v>
      </c>
      <c r="H61" s="80">
        <v>0</v>
      </c>
      <c r="I61" s="80">
        <v>0</v>
      </c>
      <c r="J61" s="80">
        <v>0</v>
      </c>
      <c r="K61" s="80"/>
      <c r="L61" s="75">
        <f t="shared" si="4"/>
        <v>0</v>
      </c>
      <c r="M61" s="116">
        <f t="shared" si="5"/>
        <v>0</v>
      </c>
      <c r="N61" s="153"/>
      <c r="O61" s="45" t="s">
        <v>92</v>
      </c>
    </row>
    <row r="62" spans="2:16" ht="18" hidden="1" customHeight="1" thickTop="1" thickBot="1">
      <c r="B62" s="25" t="e">
        <f t="shared" si="6"/>
        <v>#REF!</v>
      </c>
      <c r="C62" s="46"/>
      <c r="D62" s="77">
        <v>0</v>
      </c>
      <c r="E62" s="78">
        <v>0</v>
      </c>
      <c r="F62" s="78">
        <v>0</v>
      </c>
      <c r="G62" s="114">
        <v>0</v>
      </c>
      <c r="H62" s="80">
        <v>0</v>
      </c>
      <c r="I62" s="80">
        <v>0</v>
      </c>
      <c r="J62" s="80">
        <v>0</v>
      </c>
      <c r="K62" s="80"/>
      <c r="L62" s="75">
        <f t="shared" si="4"/>
        <v>0</v>
      </c>
      <c r="M62" s="116">
        <f t="shared" si="5"/>
        <v>0</v>
      </c>
      <c r="N62" s="153"/>
      <c r="O62" s="45" t="s">
        <v>93</v>
      </c>
    </row>
    <row r="63" spans="2:16" ht="18" hidden="1" customHeight="1" thickTop="1" thickBot="1">
      <c r="B63" s="25" t="e">
        <f t="shared" si="6"/>
        <v>#REF!</v>
      </c>
      <c r="C63" s="46"/>
      <c r="D63" s="77">
        <v>0</v>
      </c>
      <c r="E63" s="78">
        <v>0</v>
      </c>
      <c r="F63" s="78">
        <v>0</v>
      </c>
      <c r="G63" s="114">
        <v>0</v>
      </c>
      <c r="H63" s="80">
        <v>0</v>
      </c>
      <c r="I63" s="80">
        <v>0</v>
      </c>
      <c r="J63" s="80">
        <v>0</v>
      </c>
      <c r="K63" s="80"/>
      <c r="L63" s="75">
        <f t="shared" si="4"/>
        <v>0</v>
      </c>
      <c r="M63" s="116">
        <f t="shared" si="5"/>
        <v>0</v>
      </c>
      <c r="N63" s="153"/>
      <c r="O63" s="45" t="s">
        <v>94</v>
      </c>
    </row>
    <row r="64" spans="2:16" ht="18" hidden="1" customHeight="1" thickTop="1" thickBot="1">
      <c r="B64" s="25" t="e">
        <f t="shared" si="6"/>
        <v>#REF!</v>
      </c>
      <c r="C64" s="46"/>
      <c r="D64" s="77">
        <v>0</v>
      </c>
      <c r="E64" s="78">
        <v>0</v>
      </c>
      <c r="F64" s="78">
        <v>0</v>
      </c>
      <c r="G64" s="114">
        <v>0</v>
      </c>
      <c r="H64" s="80">
        <v>0</v>
      </c>
      <c r="I64" s="80">
        <v>0</v>
      </c>
      <c r="J64" s="80">
        <v>0</v>
      </c>
      <c r="K64" s="80"/>
      <c r="L64" s="75">
        <f t="shared" si="4"/>
        <v>0</v>
      </c>
      <c r="M64" s="116">
        <f t="shared" si="5"/>
        <v>0</v>
      </c>
      <c r="N64" s="153"/>
      <c r="O64" s="45" t="s">
        <v>95</v>
      </c>
    </row>
    <row r="65" spans="2:16" ht="18" hidden="1" customHeight="1" thickTop="1" thickBot="1">
      <c r="B65" s="25" t="e">
        <f t="shared" si="6"/>
        <v>#REF!</v>
      </c>
      <c r="C65" s="46"/>
      <c r="D65" s="77">
        <v>0</v>
      </c>
      <c r="E65" s="78">
        <v>0</v>
      </c>
      <c r="F65" s="78">
        <v>0</v>
      </c>
      <c r="G65" s="114">
        <v>0</v>
      </c>
      <c r="H65" s="80">
        <v>0</v>
      </c>
      <c r="I65" s="80">
        <v>0</v>
      </c>
      <c r="J65" s="80">
        <v>0</v>
      </c>
      <c r="K65" s="80"/>
      <c r="L65" s="75">
        <f t="shared" si="4"/>
        <v>0</v>
      </c>
      <c r="M65" s="116">
        <f t="shared" si="5"/>
        <v>0</v>
      </c>
      <c r="N65" s="153"/>
      <c r="O65" s="45" t="s">
        <v>96</v>
      </c>
    </row>
    <row r="66" spans="2:16" ht="18" hidden="1" customHeight="1" thickTop="1" thickBot="1">
      <c r="B66" s="25" t="e">
        <f t="shared" si="6"/>
        <v>#REF!</v>
      </c>
      <c r="C66" s="46"/>
      <c r="D66" s="77">
        <v>0</v>
      </c>
      <c r="E66" s="78">
        <v>0</v>
      </c>
      <c r="F66" s="78">
        <v>0</v>
      </c>
      <c r="G66" s="114">
        <v>0</v>
      </c>
      <c r="H66" s="80">
        <v>0</v>
      </c>
      <c r="I66" s="80">
        <v>0</v>
      </c>
      <c r="J66" s="80">
        <v>0</v>
      </c>
      <c r="K66" s="80"/>
      <c r="L66" s="75">
        <f t="shared" si="4"/>
        <v>0</v>
      </c>
      <c r="M66" s="116">
        <f t="shared" si="5"/>
        <v>0</v>
      </c>
      <c r="N66" s="153"/>
      <c r="O66" s="45" t="s">
        <v>97</v>
      </c>
    </row>
    <row r="67" spans="2:16" ht="18" hidden="1" customHeight="1" thickTop="1" thickBot="1">
      <c r="B67" s="25" t="e">
        <f t="shared" si="6"/>
        <v>#REF!</v>
      </c>
      <c r="C67" s="43"/>
      <c r="D67" s="77">
        <v>0</v>
      </c>
      <c r="E67" s="78">
        <v>0</v>
      </c>
      <c r="F67" s="78">
        <v>0</v>
      </c>
      <c r="G67" s="114">
        <v>0</v>
      </c>
      <c r="H67" s="80">
        <v>0</v>
      </c>
      <c r="I67" s="80">
        <v>0</v>
      </c>
      <c r="J67" s="80">
        <v>0</v>
      </c>
      <c r="K67" s="80"/>
      <c r="L67" s="75">
        <f t="shared" si="4"/>
        <v>0</v>
      </c>
      <c r="M67" s="116">
        <f t="shared" si="5"/>
        <v>0</v>
      </c>
      <c r="N67" s="153"/>
      <c r="O67" s="45" t="s">
        <v>98</v>
      </c>
      <c r="P67" s="71">
        <v>67</v>
      </c>
    </row>
    <row r="68" spans="2:16" ht="18" hidden="1" customHeight="1" thickTop="1" thickBot="1">
      <c r="B68" s="25" t="e">
        <f t="shared" ref="B68:B84" si="7">B67+1</f>
        <v>#REF!</v>
      </c>
      <c r="C68" s="43"/>
      <c r="D68" s="77">
        <v>0</v>
      </c>
      <c r="E68" s="78">
        <v>0</v>
      </c>
      <c r="F68" s="78">
        <v>0</v>
      </c>
      <c r="G68" s="114">
        <v>0</v>
      </c>
      <c r="H68" s="80">
        <v>0</v>
      </c>
      <c r="I68" s="80">
        <v>0</v>
      </c>
      <c r="J68" s="80">
        <v>0</v>
      </c>
      <c r="K68" s="80"/>
      <c r="L68" s="75">
        <f t="shared" si="4"/>
        <v>0</v>
      </c>
      <c r="M68" s="116">
        <f t="shared" si="5"/>
        <v>0</v>
      </c>
      <c r="N68" s="153"/>
      <c r="O68" s="45" t="s">
        <v>99</v>
      </c>
      <c r="P68" s="71">
        <v>63</v>
      </c>
    </row>
    <row r="69" spans="2:16" ht="18" hidden="1" customHeight="1" thickTop="1" thickBot="1">
      <c r="B69" s="25" t="e">
        <f t="shared" si="7"/>
        <v>#REF!</v>
      </c>
      <c r="C69" s="43"/>
      <c r="D69" s="77">
        <v>0</v>
      </c>
      <c r="E69" s="78">
        <v>0</v>
      </c>
      <c r="F69" s="78">
        <v>0</v>
      </c>
      <c r="G69" s="114">
        <v>0</v>
      </c>
      <c r="H69" s="80">
        <v>0</v>
      </c>
      <c r="I69" s="80">
        <v>0</v>
      </c>
      <c r="J69" s="80">
        <v>0</v>
      </c>
      <c r="K69" s="80"/>
      <c r="L69" s="75">
        <f t="shared" ref="L69:L84" si="8">SUM(D69:K69)</f>
        <v>0</v>
      </c>
      <c r="M69" s="116">
        <f t="shared" si="5"/>
        <v>0</v>
      </c>
      <c r="N69" s="153"/>
      <c r="O69" s="45" t="s">
        <v>100</v>
      </c>
      <c r="P69" s="71">
        <v>59</v>
      </c>
    </row>
    <row r="70" spans="2:16" ht="18" hidden="1" customHeight="1" thickTop="1" thickBot="1">
      <c r="B70" s="25" t="e">
        <f t="shared" si="7"/>
        <v>#REF!</v>
      </c>
      <c r="C70" s="90"/>
      <c r="D70" s="77">
        <v>0</v>
      </c>
      <c r="E70" s="78">
        <v>0</v>
      </c>
      <c r="F70" s="78">
        <v>0</v>
      </c>
      <c r="G70" s="114">
        <v>0</v>
      </c>
      <c r="H70" s="80">
        <v>0</v>
      </c>
      <c r="I70" s="80">
        <v>0</v>
      </c>
      <c r="J70" s="80">
        <v>0</v>
      </c>
      <c r="K70" s="80"/>
      <c r="L70" s="75">
        <f t="shared" si="8"/>
        <v>0</v>
      </c>
      <c r="M70" s="116">
        <f t="shared" si="5"/>
        <v>0</v>
      </c>
      <c r="N70" s="153"/>
      <c r="O70" s="45" t="s">
        <v>101</v>
      </c>
      <c r="P70" s="71">
        <v>55</v>
      </c>
    </row>
    <row r="71" spans="2:16" ht="18" hidden="1" customHeight="1" thickTop="1" thickBot="1">
      <c r="B71" s="25" t="e">
        <f t="shared" si="7"/>
        <v>#REF!</v>
      </c>
      <c r="C71" s="46"/>
      <c r="D71" s="77">
        <v>0</v>
      </c>
      <c r="E71" s="78">
        <v>0</v>
      </c>
      <c r="F71" s="78">
        <v>0</v>
      </c>
      <c r="G71" s="114">
        <v>0</v>
      </c>
      <c r="H71" s="80">
        <v>0</v>
      </c>
      <c r="I71" s="80">
        <v>0</v>
      </c>
      <c r="J71" s="80">
        <v>0</v>
      </c>
      <c r="K71" s="80"/>
      <c r="L71" s="75">
        <f t="shared" si="8"/>
        <v>0</v>
      </c>
      <c r="M71" s="116">
        <f t="shared" si="5"/>
        <v>0</v>
      </c>
      <c r="N71" s="153"/>
      <c r="O71" s="45" t="s">
        <v>102</v>
      </c>
      <c r="P71" s="71">
        <v>51</v>
      </c>
    </row>
    <row r="72" spans="2:16" ht="18" hidden="1" customHeight="1" thickTop="1" thickBot="1">
      <c r="B72" s="25" t="e">
        <f t="shared" si="7"/>
        <v>#REF!</v>
      </c>
      <c r="C72" s="87"/>
      <c r="D72" s="77">
        <v>0</v>
      </c>
      <c r="E72" s="78">
        <v>0</v>
      </c>
      <c r="F72" s="78">
        <v>0</v>
      </c>
      <c r="G72" s="114">
        <v>0</v>
      </c>
      <c r="H72" s="80">
        <v>0</v>
      </c>
      <c r="I72" s="80">
        <v>0</v>
      </c>
      <c r="J72" s="80">
        <v>0</v>
      </c>
      <c r="K72" s="80"/>
      <c r="L72" s="75">
        <f t="shared" si="8"/>
        <v>0</v>
      </c>
      <c r="M72" s="116">
        <f t="shared" si="5"/>
        <v>0</v>
      </c>
      <c r="N72" s="153"/>
      <c r="O72" s="45" t="s">
        <v>103</v>
      </c>
      <c r="P72" s="71">
        <v>47</v>
      </c>
    </row>
    <row r="73" spans="2:16" ht="18" hidden="1" customHeight="1" thickTop="1" thickBot="1">
      <c r="B73" s="25" t="e">
        <f t="shared" si="7"/>
        <v>#REF!</v>
      </c>
      <c r="C73" s="91"/>
      <c r="D73" s="77">
        <v>0</v>
      </c>
      <c r="E73" s="78">
        <v>0</v>
      </c>
      <c r="F73" s="78">
        <v>0</v>
      </c>
      <c r="G73" s="114">
        <v>0</v>
      </c>
      <c r="H73" s="80">
        <v>0</v>
      </c>
      <c r="I73" s="80">
        <v>0</v>
      </c>
      <c r="J73" s="80">
        <v>0</v>
      </c>
      <c r="K73" s="80"/>
      <c r="L73" s="75">
        <f t="shared" si="8"/>
        <v>0</v>
      </c>
      <c r="M73" s="116">
        <f t="shared" si="5"/>
        <v>0</v>
      </c>
      <c r="N73" s="153"/>
      <c r="O73" s="45" t="s">
        <v>104</v>
      </c>
      <c r="P73" s="71">
        <v>43</v>
      </c>
    </row>
    <row r="74" spans="2:16" ht="18" hidden="1" customHeight="1" thickTop="1" thickBot="1">
      <c r="B74" s="25" t="e">
        <f t="shared" si="7"/>
        <v>#REF!</v>
      </c>
      <c r="C74" s="43"/>
      <c r="D74" s="77">
        <v>0</v>
      </c>
      <c r="E74" s="78">
        <v>0</v>
      </c>
      <c r="F74" s="78">
        <v>0</v>
      </c>
      <c r="G74" s="114">
        <v>0</v>
      </c>
      <c r="H74" s="80">
        <v>0</v>
      </c>
      <c r="I74" s="80">
        <v>0</v>
      </c>
      <c r="J74" s="80">
        <v>0</v>
      </c>
      <c r="K74" s="80"/>
      <c r="L74" s="75">
        <f t="shared" si="8"/>
        <v>0</v>
      </c>
      <c r="M74" s="116">
        <f t="shared" si="5"/>
        <v>0</v>
      </c>
      <c r="N74" s="153"/>
      <c r="O74" s="45" t="s">
        <v>105</v>
      </c>
      <c r="P74" s="71">
        <v>39</v>
      </c>
    </row>
    <row r="75" spans="2:16" ht="18" hidden="1" customHeight="1" thickTop="1" thickBot="1">
      <c r="B75" s="25" t="e">
        <f t="shared" si="7"/>
        <v>#REF!</v>
      </c>
      <c r="C75" s="43"/>
      <c r="D75" s="77">
        <v>0</v>
      </c>
      <c r="E75" s="78">
        <v>0</v>
      </c>
      <c r="F75" s="78">
        <v>0</v>
      </c>
      <c r="G75" s="114">
        <v>0</v>
      </c>
      <c r="H75" s="80">
        <v>0</v>
      </c>
      <c r="I75" s="80">
        <v>0</v>
      </c>
      <c r="J75" s="80">
        <v>0</v>
      </c>
      <c r="K75" s="80"/>
      <c r="L75" s="75">
        <f t="shared" si="8"/>
        <v>0</v>
      </c>
      <c r="M75" s="116">
        <f t="shared" si="5"/>
        <v>0</v>
      </c>
      <c r="N75" s="153"/>
      <c r="O75" s="45" t="s">
        <v>106</v>
      </c>
      <c r="P75" s="71">
        <v>35</v>
      </c>
    </row>
    <row r="76" spans="2:16" ht="18" hidden="1" customHeight="1" thickTop="1" thickBot="1">
      <c r="B76" s="25" t="e">
        <f t="shared" si="7"/>
        <v>#REF!</v>
      </c>
      <c r="C76" s="43"/>
      <c r="D76" s="77">
        <v>0</v>
      </c>
      <c r="E76" s="78">
        <v>0</v>
      </c>
      <c r="F76" s="78">
        <v>0</v>
      </c>
      <c r="G76" s="114">
        <v>0</v>
      </c>
      <c r="H76" s="80">
        <v>0</v>
      </c>
      <c r="I76" s="80">
        <v>0</v>
      </c>
      <c r="J76" s="80">
        <v>0</v>
      </c>
      <c r="K76" s="80"/>
      <c r="L76" s="75">
        <f t="shared" si="8"/>
        <v>0</v>
      </c>
      <c r="M76" s="116">
        <f t="shared" si="5"/>
        <v>0</v>
      </c>
      <c r="N76" s="153"/>
      <c r="O76" s="45" t="s">
        <v>107</v>
      </c>
      <c r="P76" s="71">
        <v>31</v>
      </c>
    </row>
    <row r="77" spans="2:16" ht="18" hidden="1" customHeight="1" thickTop="1" thickBot="1">
      <c r="B77" s="25" t="e">
        <f t="shared" si="7"/>
        <v>#REF!</v>
      </c>
      <c r="C77" s="11"/>
      <c r="D77" s="77">
        <v>0</v>
      </c>
      <c r="E77" s="78">
        <v>0</v>
      </c>
      <c r="F77" s="78">
        <v>0</v>
      </c>
      <c r="G77" s="114">
        <v>0</v>
      </c>
      <c r="H77" s="80">
        <v>0</v>
      </c>
      <c r="I77" s="80">
        <v>0</v>
      </c>
      <c r="J77" s="80">
        <v>0</v>
      </c>
      <c r="K77" s="80"/>
      <c r="L77" s="75">
        <f t="shared" si="8"/>
        <v>0</v>
      </c>
      <c r="M77" s="116">
        <f t="shared" si="5"/>
        <v>0</v>
      </c>
      <c r="N77" s="153"/>
      <c r="O77" s="45" t="s">
        <v>108</v>
      </c>
      <c r="P77" s="71">
        <v>26</v>
      </c>
    </row>
    <row r="78" spans="2:16" ht="18" hidden="1" customHeight="1" thickTop="1" thickBot="1">
      <c r="B78" s="25" t="e">
        <f t="shared" si="7"/>
        <v>#REF!</v>
      </c>
      <c r="C78" s="43"/>
      <c r="D78" s="77">
        <v>0</v>
      </c>
      <c r="E78" s="78">
        <v>0</v>
      </c>
      <c r="F78" s="78">
        <v>0</v>
      </c>
      <c r="G78" s="114">
        <v>0</v>
      </c>
      <c r="H78" s="80">
        <v>0</v>
      </c>
      <c r="I78" s="80">
        <v>0</v>
      </c>
      <c r="J78" s="80">
        <v>0</v>
      </c>
      <c r="K78" s="80"/>
      <c r="L78" s="75">
        <f t="shared" si="8"/>
        <v>0</v>
      </c>
      <c r="M78" s="116">
        <f t="shared" si="5"/>
        <v>0</v>
      </c>
      <c r="N78" s="153"/>
      <c r="O78" s="45" t="s">
        <v>109</v>
      </c>
      <c r="P78" s="71">
        <v>22</v>
      </c>
    </row>
    <row r="79" spans="2:16" ht="18" hidden="1" customHeight="1" thickTop="1" thickBot="1">
      <c r="B79" s="25" t="e">
        <f t="shared" si="7"/>
        <v>#REF!</v>
      </c>
      <c r="C79" s="43"/>
      <c r="D79" s="77">
        <v>0</v>
      </c>
      <c r="E79" s="78">
        <v>0</v>
      </c>
      <c r="F79" s="78">
        <v>0</v>
      </c>
      <c r="G79" s="114">
        <v>0</v>
      </c>
      <c r="H79" s="80">
        <v>0</v>
      </c>
      <c r="I79" s="80">
        <v>0</v>
      </c>
      <c r="J79" s="80">
        <v>0</v>
      </c>
      <c r="K79" s="80"/>
      <c r="L79" s="75">
        <f t="shared" si="8"/>
        <v>0</v>
      </c>
      <c r="M79" s="116">
        <f t="shared" si="5"/>
        <v>0</v>
      </c>
      <c r="N79" s="153"/>
      <c r="O79" s="45" t="s">
        <v>110</v>
      </c>
      <c r="P79" s="71">
        <v>18</v>
      </c>
    </row>
    <row r="80" spans="2:16" ht="18" hidden="1" customHeight="1" thickTop="1" thickBot="1">
      <c r="B80" s="25" t="e">
        <f t="shared" si="7"/>
        <v>#REF!</v>
      </c>
      <c r="C80" s="91"/>
      <c r="D80" s="77">
        <v>0</v>
      </c>
      <c r="E80" s="78">
        <v>0</v>
      </c>
      <c r="F80" s="78">
        <v>0</v>
      </c>
      <c r="G80" s="114">
        <v>0</v>
      </c>
      <c r="H80" s="80">
        <v>0</v>
      </c>
      <c r="I80" s="80">
        <v>0</v>
      </c>
      <c r="J80" s="80">
        <v>0</v>
      </c>
      <c r="K80" s="80"/>
      <c r="L80" s="75">
        <f t="shared" si="8"/>
        <v>0</v>
      </c>
      <c r="M80" s="116">
        <f t="shared" si="5"/>
        <v>0</v>
      </c>
      <c r="N80" s="153"/>
      <c r="O80" s="45" t="s">
        <v>111</v>
      </c>
    </row>
    <row r="81" spans="2:15" ht="18" hidden="1" customHeight="1" thickTop="1" thickBot="1">
      <c r="B81" s="25" t="e">
        <f t="shared" si="7"/>
        <v>#REF!</v>
      </c>
      <c r="C81" s="22"/>
      <c r="D81" s="77">
        <v>0</v>
      </c>
      <c r="E81" s="78">
        <v>0</v>
      </c>
      <c r="F81" s="78">
        <v>0</v>
      </c>
      <c r="G81" s="114">
        <v>0</v>
      </c>
      <c r="H81" s="80">
        <v>0</v>
      </c>
      <c r="I81" s="80">
        <v>0</v>
      </c>
      <c r="J81" s="80">
        <v>0</v>
      </c>
      <c r="K81" s="80"/>
      <c r="L81" s="75">
        <f t="shared" si="8"/>
        <v>0</v>
      </c>
      <c r="M81" s="116">
        <f t="shared" si="5"/>
        <v>0</v>
      </c>
      <c r="N81" s="153"/>
      <c r="O81" s="45" t="s">
        <v>112</v>
      </c>
    </row>
    <row r="82" spans="2:15" ht="18" hidden="1" customHeight="1" thickTop="1" thickBot="1">
      <c r="B82" s="25" t="e">
        <f t="shared" si="7"/>
        <v>#REF!</v>
      </c>
      <c r="C82" s="91"/>
      <c r="D82" s="77">
        <v>0</v>
      </c>
      <c r="E82" s="78">
        <v>0</v>
      </c>
      <c r="F82" s="78">
        <v>0</v>
      </c>
      <c r="G82" s="114">
        <v>0</v>
      </c>
      <c r="H82" s="80">
        <v>0</v>
      </c>
      <c r="I82" s="80">
        <v>0</v>
      </c>
      <c r="J82" s="80">
        <v>0</v>
      </c>
      <c r="K82" s="80"/>
      <c r="L82" s="75">
        <f t="shared" si="8"/>
        <v>0</v>
      </c>
      <c r="M82" s="116">
        <f t="shared" si="5"/>
        <v>0</v>
      </c>
      <c r="N82" s="153"/>
      <c r="O82" s="45" t="s">
        <v>113</v>
      </c>
    </row>
    <row r="83" spans="2:15" ht="18" hidden="1" customHeight="1" thickTop="1" thickBot="1">
      <c r="B83" s="25" t="e">
        <f t="shared" si="7"/>
        <v>#REF!</v>
      </c>
      <c r="C83" s="22"/>
      <c r="D83" s="77">
        <v>0</v>
      </c>
      <c r="E83" s="78">
        <v>0</v>
      </c>
      <c r="F83" s="78">
        <v>0</v>
      </c>
      <c r="G83" s="114">
        <v>0</v>
      </c>
      <c r="H83" s="80">
        <v>0</v>
      </c>
      <c r="I83" s="80">
        <v>0</v>
      </c>
      <c r="J83" s="80">
        <v>0</v>
      </c>
      <c r="K83" s="80"/>
      <c r="L83" s="75">
        <f t="shared" si="8"/>
        <v>0</v>
      </c>
      <c r="M83" s="116">
        <f t="shared" si="5"/>
        <v>0</v>
      </c>
      <c r="N83" s="153"/>
      <c r="O83" s="45" t="s">
        <v>114</v>
      </c>
    </row>
    <row r="84" spans="2:15" ht="18" hidden="1" customHeight="1" thickTop="1" thickBot="1">
      <c r="B84" s="25" t="e">
        <f t="shared" si="7"/>
        <v>#REF!</v>
      </c>
      <c r="C84" s="93" t="s">
        <v>121</v>
      </c>
      <c r="D84" s="77">
        <v>0</v>
      </c>
      <c r="E84" s="78">
        <v>0</v>
      </c>
      <c r="F84" s="78">
        <v>0</v>
      </c>
      <c r="G84" s="114">
        <v>0</v>
      </c>
      <c r="H84" s="80">
        <v>0</v>
      </c>
      <c r="I84" s="80">
        <v>0</v>
      </c>
      <c r="J84" s="80">
        <v>0</v>
      </c>
      <c r="K84" s="80"/>
      <c r="L84" s="7">
        <f t="shared" si="8"/>
        <v>0</v>
      </c>
      <c r="M84" s="116">
        <f t="shared" si="5"/>
        <v>0</v>
      </c>
      <c r="O84" s="45" t="s">
        <v>115</v>
      </c>
    </row>
    <row r="85" spans="2:15" ht="18" hidden="1" customHeight="1" thickTop="1" thickBot="1">
      <c r="C85" s="92" t="s">
        <v>1</v>
      </c>
      <c r="D85" s="66" t="s">
        <v>3</v>
      </c>
      <c r="E85" s="66" t="s">
        <v>3</v>
      </c>
      <c r="F85" s="66" t="s">
        <v>3</v>
      </c>
      <c r="G85" s="66" t="s">
        <v>3</v>
      </c>
      <c r="H85" s="66" t="s">
        <v>3</v>
      </c>
      <c r="I85" s="66" t="s">
        <v>3</v>
      </c>
      <c r="J85" s="66" t="s">
        <v>3</v>
      </c>
      <c r="K85" s="66"/>
      <c r="L85" s="76"/>
      <c r="M85" s="74"/>
    </row>
    <row r="86" spans="2:15" ht="18" hidden="1" customHeight="1" thickTop="1" thickBot="1"/>
    <row r="87" spans="2:15" ht="69.75" customHeight="1">
      <c r="C87" s="99"/>
      <c r="D87" s="99"/>
      <c r="E87" s="99"/>
      <c r="F87" s="99"/>
    </row>
    <row r="88" spans="2:15" ht="18" customHeight="1"/>
    <row r="90" spans="2:15" ht="25.5" customHeight="1"/>
  </sheetData>
  <sortState ref="C4:N51">
    <sortCondition descending="1" ref="M4:M51"/>
  </sortState>
  <mergeCells count="1">
    <mergeCell ref="B2:M2"/>
  </mergeCells>
  <phoneticPr fontId="0" type="noConversion"/>
  <printOptions horizontalCentered="1" verticalCentered="1"/>
  <pageMargins left="0.11811023622047245" right="0.15748031496062992" top="0.15748031496062992" bottom="0.11811023622047245" header="0.23622047244094491" footer="0.51181102362204722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8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CFA82-A052-45FB-93EC-19361929F06B}">
  <dimension ref="A2:L20"/>
  <sheetViews>
    <sheetView zoomScale="75" workbookViewId="0">
      <selection activeCell="Q7" sqref="Q7"/>
    </sheetView>
  </sheetViews>
  <sheetFormatPr defaultRowHeight="13.2"/>
  <cols>
    <col min="1" max="1" width="5.5546875" customWidth="1"/>
    <col min="2" max="2" width="16.44140625" style="1" customWidth="1"/>
    <col min="3" max="3" width="23.5546875" style="1" customWidth="1"/>
    <col min="4" max="8" width="13.5546875" style="1" customWidth="1"/>
    <col min="9" max="9" width="21.21875" customWidth="1"/>
  </cols>
  <sheetData>
    <row r="2" spans="1:12" ht="7.5" customHeight="1" thickBot="1"/>
    <row r="3" spans="1:12" ht="66.75" customHeight="1" thickTop="1" thickBot="1">
      <c r="A3" s="6"/>
      <c r="B3" s="189" t="s">
        <v>227</v>
      </c>
      <c r="C3" s="190"/>
      <c r="D3" s="190"/>
      <c r="E3" s="190"/>
      <c r="F3" s="190"/>
      <c r="G3" s="190"/>
      <c r="H3" s="190"/>
      <c r="I3" s="191"/>
    </row>
    <row r="4" spans="1:12" ht="68.25" customHeight="1" thickTop="1">
      <c r="B4" s="53"/>
      <c r="C4" s="54" t="s">
        <v>0</v>
      </c>
      <c r="D4" s="55" t="s">
        <v>135</v>
      </c>
      <c r="E4" s="55" t="s">
        <v>136</v>
      </c>
      <c r="F4" s="55" t="s">
        <v>137</v>
      </c>
      <c r="G4" s="55" t="s">
        <v>138</v>
      </c>
      <c r="H4" s="160" t="s">
        <v>229</v>
      </c>
      <c r="I4" s="56" t="s">
        <v>191</v>
      </c>
    </row>
    <row r="5" spans="1:12" ht="43.5" customHeight="1">
      <c r="B5" s="57">
        <v>1</v>
      </c>
      <c r="C5" s="124" t="s">
        <v>244</v>
      </c>
      <c r="D5" s="51">
        <v>150</v>
      </c>
      <c r="E5" s="51">
        <v>0</v>
      </c>
      <c r="F5" s="51">
        <v>0</v>
      </c>
      <c r="G5" s="51">
        <v>0</v>
      </c>
      <c r="H5" s="51">
        <v>0</v>
      </c>
      <c r="I5" s="52">
        <f t="shared" ref="I5:I12" si="0">SUM(D5:H5)-LARGE((D5:H5),5)</f>
        <v>150</v>
      </c>
      <c r="L5" s="72">
        <v>150</v>
      </c>
    </row>
    <row r="6" spans="1:12" ht="43.5" customHeight="1">
      <c r="B6" s="57">
        <f t="shared" ref="B6:B12" si="1">B5+1</f>
        <v>2</v>
      </c>
      <c r="C6" s="58" t="s">
        <v>59</v>
      </c>
      <c r="D6" s="51">
        <v>146</v>
      </c>
      <c r="E6" s="51">
        <v>0</v>
      </c>
      <c r="F6" s="51">
        <v>0</v>
      </c>
      <c r="G6" s="51">
        <v>0</v>
      </c>
      <c r="H6" s="51">
        <v>0</v>
      </c>
      <c r="I6" s="52">
        <f t="shared" si="0"/>
        <v>146</v>
      </c>
      <c r="L6" s="72">
        <v>146</v>
      </c>
    </row>
    <row r="7" spans="1:12" ht="43.5" customHeight="1">
      <c r="B7" s="57">
        <f t="shared" si="1"/>
        <v>3</v>
      </c>
      <c r="C7" s="124" t="s">
        <v>243</v>
      </c>
      <c r="D7" s="51">
        <v>142</v>
      </c>
      <c r="E7" s="51">
        <v>0</v>
      </c>
      <c r="F7" s="51">
        <v>0</v>
      </c>
      <c r="G7" s="51">
        <v>0</v>
      </c>
      <c r="H7" s="51">
        <v>0</v>
      </c>
      <c r="I7" s="52">
        <f t="shared" si="0"/>
        <v>142</v>
      </c>
      <c r="L7" s="72">
        <v>142</v>
      </c>
    </row>
    <row r="8" spans="1:12" ht="43.5" customHeight="1">
      <c r="B8" s="57">
        <f t="shared" si="1"/>
        <v>4</v>
      </c>
      <c r="C8" s="124" t="s">
        <v>123</v>
      </c>
      <c r="D8" s="51">
        <v>137</v>
      </c>
      <c r="E8" s="51">
        <v>0</v>
      </c>
      <c r="F8" s="51">
        <v>0</v>
      </c>
      <c r="G8" s="51">
        <v>0</v>
      </c>
      <c r="H8" s="51">
        <v>0</v>
      </c>
      <c r="I8" s="52">
        <f t="shared" si="0"/>
        <v>137</v>
      </c>
      <c r="L8" s="72">
        <v>137</v>
      </c>
    </row>
    <row r="9" spans="1:12" ht="43.5" customHeight="1">
      <c r="B9" s="57">
        <f t="shared" si="1"/>
        <v>5</v>
      </c>
      <c r="C9" s="58" t="s">
        <v>20</v>
      </c>
      <c r="D9" s="51">
        <v>133</v>
      </c>
      <c r="E9" s="51">
        <v>0</v>
      </c>
      <c r="F9" s="51">
        <v>0</v>
      </c>
      <c r="G9" s="51">
        <v>0</v>
      </c>
      <c r="H9" s="51">
        <v>0</v>
      </c>
      <c r="I9" s="52">
        <f t="shared" si="0"/>
        <v>133</v>
      </c>
      <c r="L9" s="72">
        <v>133</v>
      </c>
    </row>
    <row r="10" spans="1:12" ht="43.5" customHeight="1">
      <c r="B10" s="57">
        <f t="shared" si="1"/>
        <v>6</v>
      </c>
      <c r="C10" s="124" t="s">
        <v>245</v>
      </c>
      <c r="D10" s="51">
        <v>129</v>
      </c>
      <c r="E10" s="51">
        <v>0</v>
      </c>
      <c r="F10" s="51">
        <v>0</v>
      </c>
      <c r="G10" s="51">
        <v>0</v>
      </c>
      <c r="H10" s="51">
        <v>0</v>
      </c>
      <c r="I10" s="52">
        <f t="shared" si="0"/>
        <v>129</v>
      </c>
      <c r="L10" s="72">
        <v>129</v>
      </c>
    </row>
    <row r="11" spans="1:12" ht="43.5" customHeight="1">
      <c r="B11" s="57">
        <f t="shared" si="1"/>
        <v>7</v>
      </c>
      <c r="C11" s="58" t="s">
        <v>154</v>
      </c>
      <c r="D11" s="51">
        <v>125</v>
      </c>
      <c r="E11" s="51">
        <v>0</v>
      </c>
      <c r="F11" s="51">
        <v>0</v>
      </c>
      <c r="G11" s="51">
        <v>0</v>
      </c>
      <c r="H11" s="51">
        <v>0</v>
      </c>
      <c r="I11" s="52">
        <f t="shared" si="0"/>
        <v>125</v>
      </c>
      <c r="L11" s="72">
        <v>125</v>
      </c>
    </row>
    <row r="12" spans="1:12" ht="43.5" customHeight="1">
      <c r="B12" s="57">
        <f t="shared" si="1"/>
        <v>8</v>
      </c>
      <c r="C12" s="58" t="s">
        <v>141</v>
      </c>
      <c r="D12" s="51">
        <v>121</v>
      </c>
      <c r="E12" s="51">
        <v>0</v>
      </c>
      <c r="F12" s="51">
        <v>0</v>
      </c>
      <c r="G12" s="51">
        <v>0</v>
      </c>
      <c r="H12" s="51">
        <v>0</v>
      </c>
      <c r="I12" s="52">
        <f t="shared" si="0"/>
        <v>121</v>
      </c>
      <c r="L12" s="72">
        <v>121</v>
      </c>
    </row>
    <row r="13" spans="1:12" ht="43.5" customHeight="1" thickBot="1">
      <c r="B13" s="59"/>
      <c r="C13" s="60" t="s">
        <v>1</v>
      </c>
      <c r="D13" s="61" t="s">
        <v>27</v>
      </c>
      <c r="E13" s="61" t="s">
        <v>27</v>
      </c>
      <c r="F13" s="61" t="s">
        <v>27</v>
      </c>
      <c r="G13" s="61" t="s">
        <v>27</v>
      </c>
      <c r="H13" s="61" t="s">
        <v>230</v>
      </c>
      <c r="I13" s="62"/>
      <c r="L13" s="72">
        <v>117</v>
      </c>
    </row>
    <row r="14" spans="1:12" ht="43.5" customHeight="1" thickTop="1">
      <c r="L14" s="72">
        <v>113</v>
      </c>
    </row>
    <row r="15" spans="1:12" ht="43.5" customHeight="1">
      <c r="L15" s="72">
        <v>108</v>
      </c>
    </row>
    <row r="16" spans="1:12" ht="43.5" customHeight="1">
      <c r="L16" s="72">
        <v>104</v>
      </c>
    </row>
    <row r="17" spans="12:12" ht="42" customHeight="1">
      <c r="L17" s="72">
        <v>100</v>
      </c>
    </row>
    <row r="18" spans="12:12" ht="27.75" customHeight="1">
      <c r="L18" s="72">
        <v>96</v>
      </c>
    </row>
    <row r="19" spans="12:12" ht="38.25" customHeight="1">
      <c r="L19" s="72">
        <v>92</v>
      </c>
    </row>
    <row r="20" spans="12:12" ht="61.5" customHeight="1">
      <c r="L20" s="72">
        <v>88</v>
      </c>
    </row>
  </sheetData>
  <sortState ref="C5:I12">
    <sortCondition descending="1" ref="I5:I12"/>
  </sortState>
  <mergeCells count="1">
    <mergeCell ref="B3:I3"/>
  </mergeCells>
  <printOptions horizontalCentered="1" verticalCentered="1"/>
  <pageMargins left="0.1" right="0.16" top="0.14000000000000001" bottom="0.13" header="0.24" footer="0.51181102362204722"/>
  <pageSetup paperSize="9" orientation="portrait" horizontalDpi="240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5341B-122F-4F95-910C-C0F9CF455833}">
  <sheetPr>
    <pageSetUpPr fitToPage="1"/>
  </sheetPr>
  <dimension ref="B4:Y62"/>
  <sheetViews>
    <sheetView zoomScale="80" zoomScaleNormal="80" workbookViewId="0">
      <selection activeCell="C7" sqref="C7:C14"/>
    </sheetView>
  </sheetViews>
  <sheetFormatPr defaultRowHeight="13.2"/>
  <cols>
    <col min="2" max="2" width="7.77734375" style="1" customWidth="1"/>
    <col min="3" max="3" width="22.21875" style="1" customWidth="1"/>
    <col min="4" max="4" width="13.77734375" style="1" customWidth="1"/>
    <col min="5" max="15" width="9.21875" style="1" customWidth="1"/>
    <col min="16" max="16" width="9.77734375" customWidth="1"/>
    <col min="17" max="17" width="10.5546875" customWidth="1"/>
    <col min="18" max="19" width="9.77734375" customWidth="1"/>
    <col min="20" max="20" width="11.44140625" customWidth="1"/>
  </cols>
  <sheetData>
    <row r="4" spans="2:25" ht="18" customHeight="1" thickBot="1"/>
    <row r="5" spans="2:25" ht="18" customHeight="1" thickTop="1">
      <c r="B5" s="27"/>
      <c r="C5" s="192" t="s">
        <v>213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3"/>
    </row>
    <row r="6" spans="2:25" ht="48.75" customHeight="1">
      <c r="B6" s="28"/>
      <c r="C6" s="21" t="s">
        <v>8</v>
      </c>
      <c r="D6" s="24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21</v>
      </c>
      <c r="O6" s="22" t="s">
        <v>22</v>
      </c>
      <c r="P6" s="22" t="s">
        <v>23</v>
      </c>
      <c r="Q6" s="26" t="s">
        <v>178</v>
      </c>
    </row>
    <row r="7" spans="2:25" ht="17.399999999999999">
      <c r="B7" s="29">
        <v>1</v>
      </c>
      <c r="C7" s="104" t="s">
        <v>242</v>
      </c>
      <c r="D7" s="24">
        <v>6</v>
      </c>
      <c r="E7" s="13">
        <v>1</v>
      </c>
      <c r="F7" s="13">
        <v>1</v>
      </c>
      <c r="G7" s="13">
        <v>1</v>
      </c>
      <c r="H7" s="13">
        <v>3</v>
      </c>
      <c r="I7" s="13">
        <v>1</v>
      </c>
      <c r="J7" s="13">
        <v>1</v>
      </c>
      <c r="K7" s="13">
        <v>1</v>
      </c>
      <c r="L7" s="13">
        <v>1</v>
      </c>
      <c r="M7" s="13">
        <v>2</v>
      </c>
      <c r="N7" s="13"/>
      <c r="O7" s="13"/>
      <c r="P7" s="13"/>
      <c r="Q7" s="30">
        <v>7</v>
      </c>
      <c r="W7">
        <v>12</v>
      </c>
      <c r="Y7">
        <v>11.666666666666668</v>
      </c>
    </row>
    <row r="8" spans="2:25" ht="17.399999999999999">
      <c r="B8" s="29">
        <f>B7+1</f>
        <v>2</v>
      </c>
      <c r="C8" s="104" t="s">
        <v>219</v>
      </c>
      <c r="D8" s="24">
        <v>11</v>
      </c>
      <c r="E8" s="13">
        <v>3</v>
      </c>
      <c r="F8" s="13">
        <v>2</v>
      </c>
      <c r="G8" s="13">
        <v>2</v>
      </c>
      <c r="H8" s="13">
        <v>2</v>
      </c>
      <c r="I8" s="13">
        <v>5</v>
      </c>
      <c r="J8" s="13">
        <v>3</v>
      </c>
      <c r="K8" s="13">
        <v>2</v>
      </c>
      <c r="L8" s="13">
        <v>2</v>
      </c>
      <c r="M8" s="13">
        <v>1</v>
      </c>
      <c r="N8" s="13"/>
      <c r="O8" s="13"/>
      <c r="P8" s="13"/>
      <c r="Q8" s="30">
        <v>14</v>
      </c>
      <c r="W8">
        <v>14</v>
      </c>
      <c r="Y8">
        <v>15.166666666666664</v>
      </c>
    </row>
    <row r="9" spans="2:25" ht="17.399999999999999">
      <c r="B9" s="29">
        <f t="shared" ref="B9:B14" si="0">B8+1</f>
        <v>3</v>
      </c>
      <c r="C9" s="104" t="s">
        <v>243</v>
      </c>
      <c r="D9" s="24">
        <v>15</v>
      </c>
      <c r="E9" s="13">
        <v>2</v>
      </c>
      <c r="F9" s="13">
        <v>3</v>
      </c>
      <c r="G9" s="13">
        <v>3</v>
      </c>
      <c r="H9" s="13">
        <v>1</v>
      </c>
      <c r="I9" s="13">
        <v>4</v>
      </c>
      <c r="J9" s="13">
        <v>4</v>
      </c>
      <c r="K9" s="13">
        <v>3</v>
      </c>
      <c r="L9" s="13">
        <v>3</v>
      </c>
      <c r="M9" s="13">
        <v>4</v>
      </c>
      <c r="N9" s="13"/>
      <c r="O9" s="13"/>
      <c r="P9" s="13"/>
      <c r="Q9" s="30">
        <v>19</v>
      </c>
    </row>
    <row r="10" spans="2:25" ht="17.399999999999999">
      <c r="B10" s="29">
        <f t="shared" si="0"/>
        <v>4</v>
      </c>
      <c r="C10" s="104" t="s">
        <v>123</v>
      </c>
      <c r="D10" s="24">
        <v>4</v>
      </c>
      <c r="E10" s="13">
        <v>5</v>
      </c>
      <c r="F10" s="13">
        <v>5</v>
      </c>
      <c r="G10" s="13">
        <v>8</v>
      </c>
      <c r="H10" s="13">
        <v>5</v>
      </c>
      <c r="I10" s="13">
        <v>3</v>
      </c>
      <c r="J10" s="13">
        <v>5</v>
      </c>
      <c r="K10" s="13">
        <v>8</v>
      </c>
      <c r="L10" s="13">
        <v>4</v>
      </c>
      <c r="M10" s="13">
        <v>5</v>
      </c>
      <c r="N10" s="13"/>
      <c r="O10" s="13"/>
      <c r="P10" s="13"/>
      <c r="Q10" s="30">
        <v>32</v>
      </c>
    </row>
    <row r="11" spans="2:25" ht="17.399999999999999">
      <c r="B11" s="29">
        <f t="shared" si="0"/>
        <v>5</v>
      </c>
      <c r="C11" s="104" t="s">
        <v>20</v>
      </c>
      <c r="D11" s="24">
        <v>13</v>
      </c>
      <c r="E11" s="13">
        <v>8</v>
      </c>
      <c r="F11" s="13">
        <v>4</v>
      </c>
      <c r="G11" s="13">
        <v>4</v>
      </c>
      <c r="H11" s="13">
        <v>8</v>
      </c>
      <c r="I11" s="13">
        <v>2</v>
      </c>
      <c r="J11" s="13">
        <v>2</v>
      </c>
      <c r="K11" s="13">
        <v>5</v>
      </c>
      <c r="L11" s="13">
        <v>8</v>
      </c>
      <c r="M11" s="13">
        <v>8</v>
      </c>
      <c r="N11" s="13"/>
      <c r="O11" s="13"/>
      <c r="P11" s="13"/>
      <c r="Q11" s="30">
        <v>33</v>
      </c>
    </row>
    <row r="12" spans="2:25" ht="17.399999999999999">
      <c r="B12" s="29">
        <f t="shared" si="0"/>
        <v>6</v>
      </c>
      <c r="C12" s="104" t="s">
        <v>237</v>
      </c>
      <c r="D12" s="24">
        <v>18</v>
      </c>
      <c r="E12" s="13">
        <v>8</v>
      </c>
      <c r="F12" s="13">
        <v>8</v>
      </c>
      <c r="G12" s="13">
        <v>8</v>
      </c>
      <c r="H12" s="13">
        <v>4</v>
      </c>
      <c r="I12" s="13">
        <v>6</v>
      </c>
      <c r="J12" s="13">
        <v>6</v>
      </c>
      <c r="K12" s="13">
        <v>4</v>
      </c>
      <c r="L12" s="13">
        <v>5</v>
      </c>
      <c r="M12" s="13">
        <v>3</v>
      </c>
      <c r="N12" s="13"/>
      <c r="O12" s="13"/>
      <c r="P12" s="13"/>
      <c r="Q12" s="30">
        <v>36</v>
      </c>
      <c r="W12">
        <v>71</v>
      </c>
      <c r="Y12">
        <v>23.333333333333329</v>
      </c>
    </row>
    <row r="13" spans="2:25" ht="17.399999999999999">
      <c r="B13" s="29">
        <f t="shared" si="0"/>
        <v>7</v>
      </c>
      <c r="C13" s="104" t="s">
        <v>7</v>
      </c>
      <c r="D13" s="24">
        <v>14</v>
      </c>
      <c r="E13" s="13">
        <v>4</v>
      </c>
      <c r="F13" s="13">
        <v>6</v>
      </c>
      <c r="G13" s="13">
        <v>8</v>
      </c>
      <c r="H13" s="13">
        <v>8</v>
      </c>
      <c r="I13" s="13">
        <v>8</v>
      </c>
      <c r="J13" s="13">
        <v>8</v>
      </c>
      <c r="K13" s="13">
        <v>8</v>
      </c>
      <c r="L13" s="13">
        <v>8</v>
      </c>
      <c r="M13" s="13">
        <v>8</v>
      </c>
      <c r="N13" s="13"/>
      <c r="O13" s="13"/>
      <c r="P13" s="13"/>
      <c r="Q13" s="30">
        <v>50</v>
      </c>
      <c r="W13">
        <v>172</v>
      </c>
      <c r="Y13">
        <v>29</v>
      </c>
    </row>
    <row r="14" spans="2:25" ht="17.399999999999999">
      <c r="B14" s="29">
        <f t="shared" si="0"/>
        <v>8</v>
      </c>
      <c r="C14" s="104" t="s">
        <v>141</v>
      </c>
      <c r="D14" s="24">
        <v>2</v>
      </c>
      <c r="E14" s="13">
        <v>8</v>
      </c>
      <c r="F14" s="13">
        <v>8</v>
      </c>
      <c r="G14" s="13">
        <v>8</v>
      </c>
      <c r="H14" s="13">
        <v>8</v>
      </c>
      <c r="I14" s="13">
        <v>8</v>
      </c>
      <c r="J14" s="13">
        <v>8</v>
      </c>
      <c r="K14" s="13">
        <v>8</v>
      </c>
      <c r="L14" s="13">
        <v>8</v>
      </c>
      <c r="M14" s="13">
        <v>8</v>
      </c>
      <c r="N14" s="13"/>
      <c r="O14" s="13"/>
      <c r="P14" s="13"/>
      <c r="Q14" s="30">
        <v>56</v>
      </c>
      <c r="W14">
        <v>1</v>
      </c>
      <c r="Y14">
        <v>86</v>
      </c>
    </row>
    <row r="15" spans="2:25" ht="16.2" thickBot="1">
      <c r="B15" s="85"/>
      <c r="C15" s="82"/>
      <c r="D15" s="83" t="s">
        <v>1</v>
      </c>
      <c r="E15" s="84" t="s">
        <v>27</v>
      </c>
      <c r="F15" s="84" t="s">
        <v>27</v>
      </c>
      <c r="G15" s="84" t="s">
        <v>27</v>
      </c>
      <c r="H15" s="84" t="s">
        <v>27</v>
      </c>
      <c r="I15" s="84" t="s">
        <v>27</v>
      </c>
      <c r="J15" s="84" t="s">
        <v>27</v>
      </c>
      <c r="K15" s="84" t="s">
        <v>27</v>
      </c>
      <c r="L15" s="84" t="s">
        <v>27</v>
      </c>
      <c r="M15" s="84" t="s">
        <v>27</v>
      </c>
      <c r="N15" s="84" t="s">
        <v>27</v>
      </c>
      <c r="O15" s="84" t="s">
        <v>27</v>
      </c>
      <c r="P15" s="84" t="s">
        <v>27</v>
      </c>
      <c r="Q15" s="32"/>
    </row>
    <row r="16" spans="2:25" ht="14.4" thickTop="1" thickBot="1"/>
    <row r="17" spans="2:17" ht="15.6" customHeight="1" thickTop="1">
      <c r="B17" s="27"/>
      <c r="C17" s="192" t="s">
        <v>214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</row>
    <row r="18" spans="2:17" ht="48.6">
      <c r="B18" s="28"/>
      <c r="C18" s="21" t="s">
        <v>8</v>
      </c>
      <c r="D18" s="24" t="s">
        <v>9</v>
      </c>
      <c r="E18" s="22" t="s">
        <v>10</v>
      </c>
      <c r="F18" s="22" t="s">
        <v>11</v>
      </c>
      <c r="G18" s="22" t="s">
        <v>12</v>
      </c>
      <c r="H18" s="22" t="s">
        <v>13</v>
      </c>
      <c r="I18" s="22" t="s">
        <v>14</v>
      </c>
      <c r="J18" s="22" t="s">
        <v>15</v>
      </c>
      <c r="K18" s="22" t="s">
        <v>16</v>
      </c>
      <c r="L18" s="22" t="s">
        <v>17</v>
      </c>
      <c r="M18" s="22" t="s">
        <v>18</v>
      </c>
      <c r="N18" s="22" t="s">
        <v>21</v>
      </c>
      <c r="O18" s="22" t="s">
        <v>22</v>
      </c>
      <c r="P18" s="22" t="s">
        <v>23</v>
      </c>
      <c r="Q18" s="26" t="s">
        <v>165</v>
      </c>
    </row>
    <row r="19" spans="2:17" ht="17.399999999999999">
      <c r="B19" s="29">
        <v>1</v>
      </c>
      <c r="C19" s="104"/>
      <c r="D19" s="2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0"/>
    </row>
    <row r="20" spans="2:17" ht="17.399999999999999">
      <c r="B20" s="29">
        <f>B19+1</f>
        <v>2</v>
      </c>
      <c r="C20" s="104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3"/>
    </row>
    <row r="21" spans="2:17" ht="17.399999999999999">
      <c r="B21" s="29">
        <f t="shared" ref="B21:B27" si="1">B20+1</f>
        <v>3</v>
      </c>
      <c r="C21" s="104"/>
      <c r="D21" s="2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0"/>
    </row>
    <row r="22" spans="2:17" ht="17.399999999999999">
      <c r="B22" s="29">
        <f t="shared" si="1"/>
        <v>4</v>
      </c>
      <c r="C22" s="104"/>
      <c r="D22" s="2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0"/>
    </row>
    <row r="23" spans="2:17" ht="17.399999999999999">
      <c r="B23" s="29">
        <f t="shared" si="1"/>
        <v>5</v>
      </c>
      <c r="C23" s="104"/>
      <c r="D23" s="2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0"/>
    </row>
    <row r="24" spans="2:17" ht="17.399999999999999">
      <c r="B24" s="29">
        <f t="shared" si="1"/>
        <v>6</v>
      </c>
      <c r="C24" s="104"/>
      <c r="D24" s="2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0"/>
    </row>
    <row r="25" spans="2:17" ht="17.399999999999999">
      <c r="B25" s="29">
        <f t="shared" si="1"/>
        <v>7</v>
      </c>
      <c r="C25" s="104"/>
      <c r="D25" s="2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0"/>
    </row>
    <row r="26" spans="2:17" ht="17.399999999999999">
      <c r="B26" s="29">
        <f t="shared" si="1"/>
        <v>8</v>
      </c>
      <c r="C26" s="104"/>
      <c r="D26" s="2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0"/>
    </row>
    <row r="27" spans="2:17" ht="17.399999999999999">
      <c r="B27" s="29">
        <f t="shared" si="1"/>
        <v>9</v>
      </c>
      <c r="C27" s="108"/>
      <c r="D27" s="2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0"/>
    </row>
    <row r="28" spans="2:17" ht="16.2" thickBot="1">
      <c r="B28" s="85"/>
      <c r="C28" s="82"/>
      <c r="D28" s="83" t="s">
        <v>1</v>
      </c>
      <c r="E28" s="84" t="s">
        <v>27</v>
      </c>
      <c r="F28" s="84" t="s">
        <v>27</v>
      </c>
      <c r="G28" s="84" t="s">
        <v>27</v>
      </c>
      <c r="H28" s="84" t="s">
        <v>27</v>
      </c>
      <c r="I28" s="84" t="s">
        <v>27</v>
      </c>
      <c r="J28" s="84" t="s">
        <v>27</v>
      </c>
      <c r="K28" s="84" t="s">
        <v>27</v>
      </c>
      <c r="L28" s="84" t="s">
        <v>27</v>
      </c>
      <c r="M28" s="84" t="s">
        <v>27</v>
      </c>
      <c r="N28" s="84" t="s">
        <v>27</v>
      </c>
      <c r="O28" s="84" t="s">
        <v>27</v>
      </c>
      <c r="P28" s="84" t="s">
        <v>27</v>
      </c>
      <c r="Q28" s="32"/>
    </row>
    <row r="29" spans="2:17" ht="14.4" thickTop="1" thickBot="1"/>
    <row r="30" spans="2:17" ht="16.8" thickTop="1">
      <c r="B30" s="27"/>
      <c r="C30" s="192" t="s">
        <v>215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</row>
    <row r="31" spans="2:17" ht="48.6">
      <c r="B31" s="28"/>
      <c r="C31" s="21" t="s">
        <v>8</v>
      </c>
      <c r="D31" s="24" t="s">
        <v>9</v>
      </c>
      <c r="E31" s="22" t="s">
        <v>10</v>
      </c>
      <c r="F31" s="22" t="s">
        <v>11</v>
      </c>
      <c r="G31" s="22" t="s">
        <v>12</v>
      </c>
      <c r="H31" s="22" t="s">
        <v>13</v>
      </c>
      <c r="I31" s="22" t="s">
        <v>14</v>
      </c>
      <c r="J31" s="22" t="s">
        <v>15</v>
      </c>
      <c r="K31" s="22" t="s">
        <v>16</v>
      </c>
      <c r="L31" s="22" t="s">
        <v>17</v>
      </c>
      <c r="M31" s="22" t="s">
        <v>18</v>
      </c>
      <c r="N31" s="22" t="s">
        <v>21</v>
      </c>
      <c r="O31" s="22" t="s">
        <v>22</v>
      </c>
      <c r="P31" s="22" t="s">
        <v>23</v>
      </c>
      <c r="Q31" s="26" t="s">
        <v>165</v>
      </c>
    </row>
    <row r="32" spans="2:17" ht="17.399999999999999">
      <c r="B32" s="29">
        <v>1</v>
      </c>
      <c r="C32" s="136"/>
      <c r="D32" s="2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23"/>
    </row>
    <row r="33" spans="2:17" ht="17.399999999999999">
      <c r="B33" s="29">
        <f>B32+1</f>
        <v>2</v>
      </c>
      <c r="C33" s="104"/>
      <c r="D33" s="2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0"/>
    </row>
    <row r="34" spans="2:17" ht="17.399999999999999">
      <c r="B34" s="29">
        <f t="shared" ref="B34:B39" si="2">B33+1</f>
        <v>3</v>
      </c>
      <c r="C34" s="104"/>
      <c r="D34" s="2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30"/>
    </row>
    <row r="35" spans="2:17" ht="17.399999999999999">
      <c r="B35" s="29">
        <f t="shared" si="2"/>
        <v>4</v>
      </c>
      <c r="C35" s="104"/>
      <c r="D35" s="2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30"/>
    </row>
    <row r="36" spans="2:17" ht="17.399999999999999">
      <c r="B36" s="29">
        <f t="shared" si="2"/>
        <v>5</v>
      </c>
      <c r="C36" s="136"/>
      <c r="D36" s="2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30"/>
    </row>
    <row r="37" spans="2:17" ht="17.399999999999999">
      <c r="B37" s="29">
        <f t="shared" si="2"/>
        <v>6</v>
      </c>
      <c r="C37" s="104"/>
      <c r="D37" s="2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0"/>
    </row>
    <row r="38" spans="2:17" ht="17.399999999999999">
      <c r="B38" s="29">
        <f t="shared" si="2"/>
        <v>7</v>
      </c>
      <c r="C38" s="136"/>
      <c r="D38" s="2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30"/>
    </row>
    <row r="39" spans="2:17" ht="16.8" thickBot="1">
      <c r="B39" s="29">
        <f t="shared" si="2"/>
        <v>8</v>
      </c>
      <c r="C39" s="136"/>
      <c r="D39" s="83" t="s">
        <v>1</v>
      </c>
      <c r="E39" s="84" t="s">
        <v>27</v>
      </c>
      <c r="F39" s="84" t="s">
        <v>27</v>
      </c>
      <c r="G39" s="84" t="s">
        <v>27</v>
      </c>
      <c r="H39" s="84" t="s">
        <v>27</v>
      </c>
      <c r="I39" s="84" t="s">
        <v>27</v>
      </c>
      <c r="J39" s="84" t="s">
        <v>27</v>
      </c>
      <c r="K39" s="84" t="s">
        <v>27</v>
      </c>
      <c r="L39" s="84" t="s">
        <v>27</v>
      </c>
      <c r="M39" s="84" t="s">
        <v>27</v>
      </c>
      <c r="N39" s="84" t="s">
        <v>27</v>
      </c>
      <c r="O39" s="84" t="s">
        <v>27</v>
      </c>
      <c r="P39" s="84" t="s">
        <v>27</v>
      </c>
      <c r="Q39" s="30"/>
    </row>
    <row r="40" spans="2:17" ht="14.4" thickTop="1" thickBot="1"/>
    <row r="41" spans="2:17" ht="15.6" customHeight="1" thickTop="1">
      <c r="B41" s="192" t="s">
        <v>216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</row>
    <row r="42" spans="2:17" ht="48.6">
      <c r="B42" s="28"/>
      <c r="C42" s="21" t="s">
        <v>8</v>
      </c>
      <c r="D42" s="24" t="s">
        <v>9</v>
      </c>
      <c r="E42" s="22" t="s">
        <v>10</v>
      </c>
      <c r="F42" s="22" t="s">
        <v>11</v>
      </c>
      <c r="G42" s="22" t="s">
        <v>12</v>
      </c>
      <c r="H42" s="22" t="s">
        <v>13</v>
      </c>
      <c r="I42" s="22" t="s">
        <v>14</v>
      </c>
      <c r="J42" s="22" t="s">
        <v>15</v>
      </c>
      <c r="K42" s="22" t="s">
        <v>16</v>
      </c>
      <c r="L42" s="22" t="s">
        <v>17</v>
      </c>
      <c r="M42" s="22" t="s">
        <v>18</v>
      </c>
      <c r="N42" s="22" t="s">
        <v>21</v>
      </c>
      <c r="O42" s="22" t="s">
        <v>22</v>
      </c>
      <c r="P42" s="22" t="s">
        <v>23</v>
      </c>
      <c r="Q42" s="26" t="s">
        <v>165</v>
      </c>
    </row>
    <row r="43" spans="2:17" ht="17.399999999999999">
      <c r="B43" s="29">
        <v>1</v>
      </c>
      <c r="C43" s="136"/>
      <c r="D43" s="2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23"/>
    </row>
    <row r="44" spans="2:17" ht="17.399999999999999">
      <c r="B44" s="29">
        <f>B43+1</f>
        <v>2</v>
      </c>
      <c r="C44" s="104"/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0"/>
    </row>
    <row r="45" spans="2:17" ht="17.399999999999999">
      <c r="B45" s="29">
        <f t="shared" ref="B45:B50" si="3">B44+1</f>
        <v>3</v>
      </c>
      <c r="C45" s="104"/>
      <c r="D45" s="2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0"/>
    </row>
    <row r="46" spans="2:17" ht="17.399999999999999">
      <c r="B46" s="29">
        <f t="shared" si="3"/>
        <v>4</v>
      </c>
      <c r="C46" s="104"/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30"/>
    </row>
    <row r="47" spans="2:17" ht="17.399999999999999">
      <c r="B47" s="29">
        <f t="shared" si="3"/>
        <v>5</v>
      </c>
      <c r="C47" s="136"/>
      <c r="D47" s="2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0"/>
    </row>
    <row r="48" spans="2:17" ht="17.399999999999999">
      <c r="B48" s="29">
        <f t="shared" si="3"/>
        <v>6</v>
      </c>
      <c r="C48" s="104"/>
      <c r="D48" s="2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30"/>
    </row>
    <row r="49" spans="2:17" ht="17.399999999999999">
      <c r="B49" s="29">
        <f t="shared" si="3"/>
        <v>7</v>
      </c>
      <c r="C49" s="136"/>
      <c r="D49" s="2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0"/>
    </row>
    <row r="50" spans="2:17" ht="16.8" thickBot="1">
      <c r="B50" s="29">
        <f t="shared" si="3"/>
        <v>8</v>
      </c>
      <c r="C50" s="136"/>
      <c r="D50" s="83" t="s">
        <v>1</v>
      </c>
      <c r="E50" s="84" t="s">
        <v>27</v>
      </c>
      <c r="F50" s="84" t="s">
        <v>27</v>
      </c>
      <c r="G50" s="84" t="s">
        <v>27</v>
      </c>
      <c r="H50" s="84" t="s">
        <v>27</v>
      </c>
      <c r="I50" s="84" t="s">
        <v>27</v>
      </c>
      <c r="J50" s="84" t="s">
        <v>27</v>
      </c>
      <c r="K50" s="84" t="s">
        <v>27</v>
      </c>
      <c r="L50" s="84" t="s">
        <v>27</v>
      </c>
      <c r="M50" s="84" t="s">
        <v>27</v>
      </c>
      <c r="N50" s="84" t="s">
        <v>27</v>
      </c>
      <c r="O50" s="84" t="s">
        <v>27</v>
      </c>
      <c r="P50" s="84" t="s">
        <v>27</v>
      </c>
      <c r="Q50" s="30"/>
    </row>
    <row r="51" spans="2:17" ht="14.4" thickTop="1" thickBot="1">
      <c r="B51"/>
    </row>
    <row r="52" spans="2:17" ht="31.05" customHeight="1" thickTop="1">
      <c r="B52" s="194" t="s">
        <v>228</v>
      </c>
      <c r="C52" s="195"/>
      <c r="D52" s="196"/>
      <c r="E52"/>
      <c r="F52"/>
      <c r="G52"/>
      <c r="H52"/>
      <c r="I52"/>
      <c r="J52"/>
      <c r="K52"/>
      <c r="L52"/>
      <c r="M52"/>
      <c r="N52"/>
      <c r="O52"/>
    </row>
    <row r="53" spans="2:17" ht="16.2">
      <c r="B53" s="28"/>
      <c r="C53" s="21" t="s">
        <v>8</v>
      </c>
      <c r="D53" s="24" t="s">
        <v>9</v>
      </c>
      <c r="E53"/>
      <c r="F53"/>
      <c r="G53"/>
      <c r="H53"/>
      <c r="I53"/>
      <c r="J53"/>
      <c r="K53"/>
      <c r="L53"/>
      <c r="M53"/>
      <c r="N53"/>
      <c r="O53"/>
    </row>
    <row r="54" spans="2:17" ht="16.2">
      <c r="B54" s="29">
        <v>1</v>
      </c>
      <c r="C54" s="136"/>
      <c r="D54" s="24"/>
      <c r="E54"/>
      <c r="F54"/>
      <c r="G54"/>
      <c r="H54"/>
      <c r="I54"/>
      <c r="J54"/>
      <c r="K54"/>
      <c r="L54"/>
      <c r="M54"/>
      <c r="N54"/>
      <c r="O54"/>
    </row>
    <row r="55" spans="2:17" ht="16.2">
      <c r="B55" s="29">
        <f>B54+1</f>
        <v>2</v>
      </c>
      <c r="C55" s="104"/>
      <c r="D55" s="24"/>
      <c r="E55"/>
      <c r="F55"/>
      <c r="G55"/>
      <c r="H55"/>
      <c r="I55"/>
      <c r="J55"/>
      <c r="K55"/>
      <c r="L55"/>
      <c r="M55"/>
      <c r="N55"/>
      <c r="O55"/>
    </row>
    <row r="56" spans="2:17" ht="16.2">
      <c r="B56" s="29">
        <f t="shared" ref="B56:B61" si="4">B55+1</f>
        <v>3</v>
      </c>
      <c r="C56" s="104"/>
      <c r="D56" s="24"/>
      <c r="E56"/>
      <c r="F56"/>
      <c r="G56"/>
      <c r="H56"/>
      <c r="I56"/>
      <c r="J56"/>
      <c r="K56"/>
      <c r="L56"/>
      <c r="M56"/>
      <c r="N56"/>
      <c r="O56"/>
    </row>
    <row r="57" spans="2:17" ht="16.2">
      <c r="B57" s="29">
        <f t="shared" si="4"/>
        <v>4</v>
      </c>
      <c r="C57" s="104"/>
      <c r="D57" s="24"/>
      <c r="E57"/>
      <c r="F57"/>
      <c r="G57"/>
      <c r="H57"/>
      <c r="I57"/>
      <c r="J57"/>
      <c r="K57"/>
      <c r="L57"/>
      <c r="M57"/>
      <c r="N57"/>
      <c r="O57"/>
    </row>
    <row r="58" spans="2:17" ht="16.2">
      <c r="B58" s="29">
        <f t="shared" si="4"/>
        <v>5</v>
      </c>
      <c r="C58" s="136"/>
      <c r="D58" s="24"/>
      <c r="E58"/>
      <c r="F58"/>
      <c r="G58"/>
      <c r="H58"/>
      <c r="I58"/>
      <c r="J58"/>
      <c r="K58"/>
      <c r="L58"/>
      <c r="M58"/>
      <c r="N58"/>
      <c r="O58"/>
    </row>
    <row r="59" spans="2:17" ht="16.2">
      <c r="B59" s="29">
        <f t="shared" si="4"/>
        <v>6</v>
      </c>
      <c r="C59" s="104"/>
      <c r="D59" s="24"/>
      <c r="E59"/>
      <c r="F59"/>
      <c r="G59"/>
      <c r="H59"/>
      <c r="I59"/>
      <c r="J59"/>
      <c r="K59"/>
      <c r="L59"/>
      <c r="M59"/>
      <c r="N59"/>
      <c r="O59"/>
    </row>
    <row r="60" spans="2:17" ht="16.2">
      <c r="B60" s="29">
        <f t="shared" si="4"/>
        <v>7</v>
      </c>
      <c r="C60" s="136"/>
      <c r="D60" s="24"/>
      <c r="E60"/>
      <c r="F60"/>
      <c r="G60"/>
      <c r="H60"/>
      <c r="I60"/>
      <c r="J60"/>
      <c r="K60"/>
      <c r="L60"/>
      <c r="M60"/>
      <c r="N60"/>
      <c r="O60"/>
    </row>
    <row r="61" spans="2:17" ht="16.2" thickBot="1">
      <c r="B61" s="29">
        <f t="shared" si="4"/>
        <v>8</v>
      </c>
      <c r="C61" s="83" t="s">
        <v>1</v>
      </c>
      <c r="D61" s="84" t="s">
        <v>230</v>
      </c>
      <c r="E61"/>
      <c r="F61"/>
      <c r="G61"/>
      <c r="H61"/>
      <c r="I61"/>
      <c r="J61"/>
      <c r="K61"/>
      <c r="L61"/>
      <c r="M61"/>
      <c r="N61"/>
      <c r="O61"/>
    </row>
    <row r="62" spans="2:17" ht="13.8" thickTop="1"/>
  </sheetData>
  <sortState ref="C7:Q14">
    <sortCondition ref="Q7:Q14"/>
  </sortState>
  <mergeCells count="5">
    <mergeCell ref="C5:Q5"/>
    <mergeCell ref="C17:Q17"/>
    <mergeCell ref="C30:Q30"/>
    <mergeCell ref="B41:P41"/>
    <mergeCell ref="B52:D52"/>
  </mergeCells>
  <printOptions horizontalCentered="1" verticalCentered="1"/>
  <pageMargins left="0.27559055118110237" right="0.19685039370078741" top="0.31496062992125984" bottom="0.51181102362204722" header="0.35433070866141736" footer="0.51181102362204722"/>
  <pageSetup paperSize="9" scale="87" fitToHeight="0" orientation="landscape" r:id="rId1"/>
  <headerFooter alignWithMargins="0"/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27"/>
  <sheetViews>
    <sheetView zoomScale="80" zoomScaleNormal="80" workbookViewId="0">
      <selection activeCell="V16" sqref="V16"/>
    </sheetView>
  </sheetViews>
  <sheetFormatPr defaultRowHeight="13.2"/>
  <cols>
    <col min="1" max="1" width="2.21875" customWidth="1"/>
    <col min="2" max="2" width="4.44140625" customWidth="1"/>
    <col min="3" max="3" width="21.21875" customWidth="1"/>
    <col min="4" max="13" width="8.77734375" style="1" customWidth="1"/>
    <col min="14" max="14" width="9.21875" style="1" customWidth="1"/>
    <col min="15" max="17" width="8.77734375" customWidth="1"/>
    <col min="18" max="18" width="10.77734375" customWidth="1"/>
  </cols>
  <sheetData>
    <row r="1" spans="2:18" ht="13.8" thickBot="1"/>
    <row r="2" spans="2:18" ht="16.5" customHeight="1" thickTop="1" thickBot="1">
      <c r="C2" s="179" t="s">
        <v>140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1"/>
    </row>
    <row r="3" spans="2:18" ht="17.399999999999999" thickTop="1" thickBot="1">
      <c r="B3" s="34"/>
      <c r="C3" s="38" t="s">
        <v>8</v>
      </c>
      <c r="D3" s="39" t="s">
        <v>9</v>
      </c>
      <c r="E3" s="40" t="s">
        <v>10</v>
      </c>
      <c r="F3" s="41" t="s">
        <v>11</v>
      </c>
      <c r="G3" s="41" t="s">
        <v>12</v>
      </c>
      <c r="H3" s="41" t="s">
        <v>13</v>
      </c>
      <c r="I3" s="41" t="s">
        <v>14</v>
      </c>
      <c r="J3" s="41" t="s">
        <v>15</v>
      </c>
      <c r="K3" s="41" t="s">
        <v>16</v>
      </c>
      <c r="L3" s="41" t="s">
        <v>17</v>
      </c>
      <c r="M3" s="41" t="s">
        <v>18</v>
      </c>
      <c r="N3" s="41" t="s">
        <v>21</v>
      </c>
      <c r="O3" s="41" t="s">
        <v>22</v>
      </c>
      <c r="P3" s="41" t="s">
        <v>23</v>
      </c>
      <c r="Q3" s="41" t="s">
        <v>24</v>
      </c>
      <c r="R3" s="7" t="s">
        <v>19</v>
      </c>
    </row>
    <row r="4" spans="2:18" ht="18" thickTop="1">
      <c r="B4" s="33">
        <v>1</v>
      </c>
      <c r="C4" s="11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35">
        <f t="shared" ref="R4:R26" si="0">SUM(E4:Q4)-MAX(E4:Q4)</f>
        <v>0</v>
      </c>
    </row>
    <row r="5" spans="2:18" ht="17.399999999999999">
      <c r="B5" s="34">
        <f>B4+1</f>
        <v>2</v>
      </c>
      <c r="C5" s="11"/>
      <c r="D5" s="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35">
        <f t="shared" si="0"/>
        <v>0</v>
      </c>
    </row>
    <row r="6" spans="2:18" ht="17.399999999999999">
      <c r="B6" s="34">
        <f t="shared" ref="B6:B26" si="1">B5+1</f>
        <v>3</v>
      </c>
      <c r="C6" s="11"/>
      <c r="D6" s="2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5">
        <f t="shared" si="0"/>
        <v>0</v>
      </c>
    </row>
    <row r="7" spans="2:18" ht="17.399999999999999">
      <c r="B7" s="34">
        <f t="shared" si="1"/>
        <v>4</v>
      </c>
      <c r="C7" s="11"/>
      <c r="D7" s="2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>
        <f t="shared" si="0"/>
        <v>0</v>
      </c>
    </row>
    <row r="8" spans="2:18" ht="17.399999999999999">
      <c r="B8" s="34">
        <f t="shared" si="1"/>
        <v>5</v>
      </c>
      <c r="C8" s="11"/>
      <c r="D8" s="2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5">
        <f t="shared" si="0"/>
        <v>0</v>
      </c>
    </row>
    <row r="9" spans="2:18" ht="17.399999999999999">
      <c r="B9" s="34">
        <f t="shared" si="1"/>
        <v>6</v>
      </c>
      <c r="C9" s="11"/>
      <c r="D9" s="2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5">
        <f t="shared" si="0"/>
        <v>0</v>
      </c>
    </row>
    <row r="10" spans="2:18" ht="17.399999999999999">
      <c r="B10" s="34">
        <f t="shared" si="1"/>
        <v>7</v>
      </c>
      <c r="C10" s="11"/>
      <c r="D10" s="2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5">
        <f t="shared" si="0"/>
        <v>0</v>
      </c>
    </row>
    <row r="11" spans="2:18" ht="17.399999999999999">
      <c r="B11" s="34">
        <f t="shared" si="1"/>
        <v>8</v>
      </c>
      <c r="C11" s="11"/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35">
        <f t="shared" si="0"/>
        <v>0</v>
      </c>
    </row>
    <row r="12" spans="2:18" ht="17.399999999999999">
      <c r="B12" s="34">
        <f t="shared" si="1"/>
        <v>9</v>
      </c>
      <c r="C12" s="11"/>
      <c r="D12" s="2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35">
        <f t="shared" si="0"/>
        <v>0</v>
      </c>
    </row>
    <row r="13" spans="2:18" ht="17.399999999999999">
      <c r="B13" s="34">
        <f t="shared" si="1"/>
        <v>10</v>
      </c>
      <c r="C13" s="11"/>
      <c r="D13" s="2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35">
        <f t="shared" si="0"/>
        <v>0</v>
      </c>
    </row>
    <row r="14" spans="2:18" ht="17.399999999999999">
      <c r="B14" s="34">
        <f t="shared" si="1"/>
        <v>11</v>
      </c>
      <c r="C14" s="11"/>
      <c r="D14" s="2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35">
        <f t="shared" si="0"/>
        <v>0</v>
      </c>
    </row>
    <row r="15" spans="2:18" ht="17.399999999999999">
      <c r="B15" s="34">
        <f t="shared" si="1"/>
        <v>12</v>
      </c>
      <c r="C15" s="11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5">
        <f t="shared" si="0"/>
        <v>0</v>
      </c>
    </row>
    <row r="16" spans="2:18" ht="17.399999999999999">
      <c r="B16" s="34">
        <f t="shared" si="1"/>
        <v>13</v>
      </c>
      <c r="C16" s="11"/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5">
        <f t="shared" si="0"/>
        <v>0</v>
      </c>
    </row>
    <row r="17" spans="2:18" ht="17.399999999999999">
      <c r="B17" s="34">
        <f t="shared" si="1"/>
        <v>14</v>
      </c>
      <c r="C17" s="11"/>
      <c r="D17" s="2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35">
        <f t="shared" si="0"/>
        <v>0</v>
      </c>
    </row>
    <row r="18" spans="2:18" ht="17.399999999999999">
      <c r="B18" s="34">
        <f t="shared" si="1"/>
        <v>15</v>
      </c>
      <c r="C18" s="11"/>
      <c r="D18" s="2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35">
        <f t="shared" si="0"/>
        <v>0</v>
      </c>
    </row>
    <row r="19" spans="2:18" ht="17.399999999999999">
      <c r="B19" s="34">
        <f t="shared" si="1"/>
        <v>16</v>
      </c>
      <c r="C19" s="11"/>
      <c r="D19" s="2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35">
        <f t="shared" si="0"/>
        <v>0</v>
      </c>
    </row>
    <row r="20" spans="2:18" ht="17.399999999999999">
      <c r="B20" s="34">
        <f t="shared" si="1"/>
        <v>17</v>
      </c>
      <c r="C20" s="11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5">
        <f t="shared" si="0"/>
        <v>0</v>
      </c>
    </row>
    <row r="21" spans="2:18" ht="17.399999999999999">
      <c r="B21" s="34">
        <f t="shared" si="1"/>
        <v>18</v>
      </c>
      <c r="C21" s="11"/>
      <c r="D21" s="2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35">
        <f t="shared" si="0"/>
        <v>0</v>
      </c>
    </row>
    <row r="22" spans="2:18" ht="17.399999999999999">
      <c r="B22" s="34">
        <f t="shared" si="1"/>
        <v>19</v>
      </c>
      <c r="C22" s="11"/>
      <c r="D22" s="2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5">
        <f t="shared" si="0"/>
        <v>0</v>
      </c>
    </row>
    <row r="23" spans="2:18" ht="17.399999999999999">
      <c r="B23" s="34">
        <f t="shared" si="1"/>
        <v>20</v>
      </c>
      <c r="C23" s="11"/>
      <c r="D23" s="2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5">
        <f t="shared" si="0"/>
        <v>0</v>
      </c>
    </row>
    <row r="24" spans="2:18" ht="17.399999999999999">
      <c r="B24" s="34">
        <f t="shared" si="1"/>
        <v>21</v>
      </c>
      <c r="C24" s="11"/>
      <c r="D24" s="2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6">
        <f t="shared" si="0"/>
        <v>0</v>
      </c>
    </row>
    <row r="25" spans="2:18" ht="17.399999999999999">
      <c r="B25" s="34">
        <f t="shared" si="1"/>
        <v>22</v>
      </c>
      <c r="C25" s="11"/>
      <c r="D25" s="2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6">
        <f t="shared" si="0"/>
        <v>0</v>
      </c>
    </row>
    <row r="26" spans="2:18" ht="18" thickBot="1">
      <c r="B26" s="34">
        <f t="shared" si="1"/>
        <v>23</v>
      </c>
      <c r="C26" s="14"/>
      <c r="D26" s="4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7">
        <f t="shared" si="0"/>
        <v>0</v>
      </c>
    </row>
    <row r="27" spans="2:18" ht="13.8" thickTop="1"/>
  </sheetData>
  <mergeCells count="1">
    <mergeCell ref="C2:R2"/>
  </mergeCells>
  <printOptions horizontalCentered="1" verticalCentered="1"/>
  <pageMargins left="0.28000000000000003" right="0.18" top="0.32" bottom="0.5" header="0.35" footer="0.51181102362204722"/>
  <pageSetup paperSize="9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9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0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1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2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3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4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6"/>
  <sheetViews>
    <sheetView zoomScale="50" zoomScaleNormal="50" workbookViewId="0">
      <selection activeCell="B2" sqref="B2:N26"/>
    </sheetView>
  </sheetViews>
  <sheetFormatPr defaultRowHeight="13.2"/>
  <cols>
    <col min="1" max="1" width="7.77734375" customWidth="1"/>
    <col min="2" max="2" width="4.77734375" customWidth="1"/>
    <col min="3" max="3" width="22.77734375" style="1" customWidth="1"/>
    <col min="4" max="4" width="11.21875" style="1" customWidth="1"/>
    <col min="5" max="11" width="11" style="1" customWidth="1"/>
    <col min="12" max="12" width="11.5546875" style="1" customWidth="1"/>
    <col min="13" max="13" width="24.21875" style="1" customWidth="1"/>
    <col min="14" max="14" width="24.21875" customWidth="1"/>
    <col min="15" max="15" width="20.21875" customWidth="1"/>
    <col min="16" max="16" width="11.77734375" customWidth="1"/>
  </cols>
  <sheetData>
    <row r="1" spans="1:17">
      <c r="C1" s="2"/>
      <c r="D1" s="2"/>
      <c r="E1" s="2"/>
      <c r="F1" s="2"/>
      <c r="G1" s="2"/>
      <c r="H1" s="2"/>
      <c r="I1" s="2"/>
      <c r="J1" s="2"/>
      <c r="K1" s="2"/>
    </row>
    <row r="2" spans="1:17" ht="34.5" customHeight="1">
      <c r="A2" s="6"/>
      <c r="B2" s="178" t="s">
        <v>194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79" t="s">
        <v>122</v>
      </c>
    </row>
    <row r="3" spans="1:17" ht="46.5" customHeight="1">
      <c r="B3" s="128"/>
      <c r="C3" s="129" t="s">
        <v>0</v>
      </c>
      <c r="D3" s="130" t="s">
        <v>127</v>
      </c>
      <c r="E3" s="130" t="s">
        <v>128</v>
      </c>
      <c r="F3" s="130" t="s">
        <v>129</v>
      </c>
      <c r="G3" s="130" t="s">
        <v>130</v>
      </c>
      <c r="H3" s="130" t="s">
        <v>131</v>
      </c>
      <c r="I3" s="130" t="s">
        <v>132</v>
      </c>
      <c r="J3" s="130" t="s">
        <v>133</v>
      </c>
      <c r="K3" s="130" t="s">
        <v>134</v>
      </c>
      <c r="L3" s="131" t="s">
        <v>28</v>
      </c>
      <c r="M3" s="131" t="s">
        <v>155</v>
      </c>
      <c r="N3" s="131" t="s">
        <v>149</v>
      </c>
      <c r="O3" s="79"/>
    </row>
    <row r="4" spans="1:17" ht="22.5" customHeight="1">
      <c r="B4" s="128">
        <v>1</v>
      </c>
      <c r="C4" s="115" t="s">
        <v>61</v>
      </c>
      <c r="D4" s="132">
        <v>146</v>
      </c>
      <c r="E4" s="132">
        <v>146</v>
      </c>
      <c r="F4" s="175">
        <v>146</v>
      </c>
      <c r="G4" s="161">
        <v>146</v>
      </c>
      <c r="H4" s="132">
        <v>0</v>
      </c>
      <c r="I4" s="132">
        <v>0</v>
      </c>
      <c r="J4" s="132">
        <v>0</v>
      </c>
      <c r="K4" s="132">
        <v>0</v>
      </c>
      <c r="L4" s="131">
        <f t="shared" ref="L4:L26" si="0">SUM(D4:K4)</f>
        <v>584</v>
      </c>
      <c r="M4" s="131">
        <f t="shared" ref="M4:M26" si="1">SUM(D4:G4)-LARGE((D4:G4),4)</f>
        <v>438</v>
      </c>
      <c r="N4" s="131">
        <f t="shared" ref="N4:N26" si="2">SUM(D4:G4)-LARGE(D4:G4,4)-LARGE(D4:G4,3)</f>
        <v>292</v>
      </c>
      <c r="O4" s="126" t="s">
        <v>29</v>
      </c>
      <c r="P4" s="72">
        <v>150</v>
      </c>
      <c r="Q4" s="113"/>
    </row>
    <row r="5" spans="1:17" ht="22.5" customHeight="1">
      <c r="B5" s="128">
        <f t="shared" ref="B5:B26" si="3">B4+1</f>
        <v>2</v>
      </c>
      <c r="C5" s="115" t="s">
        <v>179</v>
      </c>
      <c r="D5" s="132">
        <v>129</v>
      </c>
      <c r="E5" s="132">
        <v>142</v>
      </c>
      <c r="F5" s="175">
        <v>0</v>
      </c>
      <c r="G5" s="161">
        <v>150</v>
      </c>
      <c r="H5" s="132">
        <v>0</v>
      </c>
      <c r="I5" s="132">
        <v>0</v>
      </c>
      <c r="J5" s="132">
        <v>0</v>
      </c>
      <c r="K5" s="132">
        <v>0</v>
      </c>
      <c r="L5" s="131">
        <f t="shared" si="0"/>
        <v>421</v>
      </c>
      <c r="M5" s="131">
        <f t="shared" si="1"/>
        <v>421</v>
      </c>
      <c r="N5" s="131">
        <f t="shared" si="2"/>
        <v>292</v>
      </c>
      <c r="O5" s="126" t="s">
        <v>30</v>
      </c>
      <c r="P5" s="72">
        <v>146</v>
      </c>
      <c r="Q5" s="113"/>
    </row>
    <row r="6" spans="1:17" ht="22.5" customHeight="1">
      <c r="B6" s="128">
        <f t="shared" si="3"/>
        <v>3</v>
      </c>
      <c r="C6" s="115" t="s">
        <v>146</v>
      </c>
      <c r="D6" s="132">
        <v>142</v>
      </c>
      <c r="E6" s="132">
        <v>121</v>
      </c>
      <c r="F6" s="175">
        <v>142</v>
      </c>
      <c r="G6" s="161">
        <v>133</v>
      </c>
      <c r="H6" s="132">
        <v>0</v>
      </c>
      <c r="I6" s="132">
        <v>0</v>
      </c>
      <c r="J6" s="132">
        <v>0</v>
      </c>
      <c r="K6" s="132">
        <v>0</v>
      </c>
      <c r="L6" s="131">
        <f t="shared" si="0"/>
        <v>538</v>
      </c>
      <c r="M6" s="131">
        <f t="shared" si="1"/>
        <v>417</v>
      </c>
      <c r="N6" s="131">
        <f t="shared" si="2"/>
        <v>284</v>
      </c>
      <c r="O6" s="126" t="s">
        <v>31</v>
      </c>
      <c r="P6" s="72">
        <v>142</v>
      </c>
      <c r="Q6" s="113"/>
    </row>
    <row r="7" spans="1:17" ht="22.5" customHeight="1">
      <c r="B7" s="128">
        <f t="shared" si="3"/>
        <v>4</v>
      </c>
      <c r="C7" s="21" t="s">
        <v>152</v>
      </c>
      <c r="D7" s="132">
        <v>150</v>
      </c>
      <c r="E7" s="132">
        <v>129</v>
      </c>
      <c r="F7" s="175">
        <v>137</v>
      </c>
      <c r="G7" s="161">
        <v>129</v>
      </c>
      <c r="H7" s="132">
        <v>0</v>
      </c>
      <c r="I7" s="132">
        <v>0</v>
      </c>
      <c r="J7" s="132">
        <v>0</v>
      </c>
      <c r="K7" s="132">
        <v>0</v>
      </c>
      <c r="L7" s="131">
        <f t="shared" si="0"/>
        <v>545</v>
      </c>
      <c r="M7" s="131">
        <f t="shared" si="1"/>
        <v>416</v>
      </c>
      <c r="N7" s="131">
        <f t="shared" si="2"/>
        <v>287</v>
      </c>
      <c r="O7" s="126" t="s">
        <v>32</v>
      </c>
      <c r="P7" s="72">
        <v>137</v>
      </c>
      <c r="Q7" s="113"/>
    </row>
    <row r="8" spans="1:17" ht="22.5" customHeight="1">
      <c r="B8" s="128">
        <f t="shared" si="3"/>
        <v>5</v>
      </c>
      <c r="C8" s="21" t="s">
        <v>159</v>
      </c>
      <c r="D8" s="132">
        <v>137</v>
      </c>
      <c r="E8" s="132">
        <v>133</v>
      </c>
      <c r="F8" s="175">
        <v>0</v>
      </c>
      <c r="G8" s="161">
        <v>137</v>
      </c>
      <c r="H8" s="132">
        <v>0</v>
      </c>
      <c r="I8" s="132">
        <v>0</v>
      </c>
      <c r="J8" s="132">
        <v>0</v>
      </c>
      <c r="K8" s="132">
        <v>0</v>
      </c>
      <c r="L8" s="131">
        <f t="shared" si="0"/>
        <v>407</v>
      </c>
      <c r="M8" s="131">
        <f t="shared" si="1"/>
        <v>407</v>
      </c>
      <c r="N8" s="131">
        <f t="shared" si="2"/>
        <v>274</v>
      </c>
      <c r="O8" s="126" t="s">
        <v>33</v>
      </c>
      <c r="P8" s="72">
        <v>133</v>
      </c>
      <c r="Q8" s="113"/>
    </row>
    <row r="9" spans="1:17" ht="22.5" customHeight="1">
      <c r="B9" s="128">
        <f t="shared" si="3"/>
        <v>6</v>
      </c>
      <c r="C9" s="115" t="s">
        <v>65</v>
      </c>
      <c r="D9" s="132">
        <v>125</v>
      </c>
      <c r="E9" s="132">
        <v>137</v>
      </c>
      <c r="F9" s="175">
        <v>133</v>
      </c>
      <c r="G9" s="161">
        <v>0</v>
      </c>
      <c r="H9" s="132">
        <v>0</v>
      </c>
      <c r="I9" s="132">
        <v>0</v>
      </c>
      <c r="J9" s="132">
        <v>0</v>
      </c>
      <c r="K9" s="132">
        <v>0</v>
      </c>
      <c r="L9" s="131">
        <f t="shared" si="0"/>
        <v>395</v>
      </c>
      <c r="M9" s="131">
        <f t="shared" si="1"/>
        <v>395</v>
      </c>
      <c r="N9" s="131">
        <f t="shared" si="2"/>
        <v>270</v>
      </c>
      <c r="O9" s="126" t="s">
        <v>34</v>
      </c>
      <c r="P9" s="72">
        <v>129</v>
      </c>
      <c r="Q9" s="113"/>
    </row>
    <row r="10" spans="1:17" ht="22.5" customHeight="1">
      <c r="B10" s="128">
        <f t="shared" si="3"/>
        <v>7</v>
      </c>
      <c r="C10" s="115" t="s">
        <v>174</v>
      </c>
      <c r="D10" s="132">
        <v>100</v>
      </c>
      <c r="E10" s="132">
        <v>125</v>
      </c>
      <c r="F10" s="175">
        <v>125</v>
      </c>
      <c r="G10" s="161">
        <v>142</v>
      </c>
      <c r="H10" s="132">
        <v>0</v>
      </c>
      <c r="I10" s="132">
        <v>0</v>
      </c>
      <c r="J10" s="132">
        <v>0</v>
      </c>
      <c r="K10" s="132">
        <v>0</v>
      </c>
      <c r="L10" s="131">
        <f t="shared" si="0"/>
        <v>492</v>
      </c>
      <c r="M10" s="131">
        <f t="shared" si="1"/>
        <v>392</v>
      </c>
      <c r="N10" s="131">
        <f t="shared" si="2"/>
        <v>267</v>
      </c>
      <c r="O10" s="126" t="s">
        <v>35</v>
      </c>
      <c r="P10" s="72">
        <v>125</v>
      </c>
      <c r="Q10" s="113"/>
    </row>
    <row r="11" spans="1:17" ht="22.5" customHeight="1">
      <c r="B11" s="128">
        <f t="shared" si="3"/>
        <v>8</v>
      </c>
      <c r="C11" s="115" t="s">
        <v>59</v>
      </c>
      <c r="D11" s="132">
        <v>117</v>
      </c>
      <c r="E11" s="132">
        <v>117</v>
      </c>
      <c r="F11" s="175">
        <v>129</v>
      </c>
      <c r="G11" s="161">
        <v>121</v>
      </c>
      <c r="H11" s="132">
        <v>0</v>
      </c>
      <c r="I11" s="132">
        <v>0</v>
      </c>
      <c r="J11" s="132">
        <v>0</v>
      </c>
      <c r="K11" s="132">
        <v>0</v>
      </c>
      <c r="L11" s="131">
        <f t="shared" si="0"/>
        <v>484</v>
      </c>
      <c r="M11" s="131">
        <f t="shared" si="1"/>
        <v>367</v>
      </c>
      <c r="N11" s="131">
        <f t="shared" si="2"/>
        <v>250</v>
      </c>
      <c r="O11" s="126" t="s">
        <v>36</v>
      </c>
      <c r="P11" s="72">
        <v>121</v>
      </c>
      <c r="Q11" s="96"/>
    </row>
    <row r="12" spans="1:17" ht="22.5" customHeight="1">
      <c r="B12" s="128">
        <f t="shared" si="3"/>
        <v>9</v>
      </c>
      <c r="C12" s="21" t="s">
        <v>173</v>
      </c>
      <c r="D12" s="132">
        <v>133</v>
      </c>
      <c r="E12" s="132">
        <v>108</v>
      </c>
      <c r="F12" s="175">
        <v>0</v>
      </c>
      <c r="G12" s="161">
        <v>100</v>
      </c>
      <c r="H12" s="132">
        <v>0</v>
      </c>
      <c r="I12" s="132">
        <v>0</v>
      </c>
      <c r="J12" s="132">
        <v>0</v>
      </c>
      <c r="K12" s="132">
        <v>0</v>
      </c>
      <c r="L12" s="131">
        <f t="shared" si="0"/>
        <v>341</v>
      </c>
      <c r="M12" s="131">
        <f t="shared" si="1"/>
        <v>341</v>
      </c>
      <c r="N12" s="131">
        <f t="shared" si="2"/>
        <v>241</v>
      </c>
      <c r="O12" s="126" t="s">
        <v>37</v>
      </c>
      <c r="P12" s="72">
        <v>117</v>
      </c>
      <c r="Q12" s="96"/>
    </row>
    <row r="13" spans="1:17" ht="22.5" customHeight="1">
      <c r="B13" s="128">
        <f t="shared" si="3"/>
        <v>10</v>
      </c>
      <c r="C13" s="115" t="s">
        <v>150</v>
      </c>
      <c r="D13" s="132">
        <v>113</v>
      </c>
      <c r="E13" s="132">
        <v>100</v>
      </c>
      <c r="F13" s="175">
        <v>0</v>
      </c>
      <c r="G13" s="161">
        <v>125</v>
      </c>
      <c r="H13" s="132">
        <v>0</v>
      </c>
      <c r="I13" s="132">
        <v>0</v>
      </c>
      <c r="J13" s="132">
        <v>0</v>
      </c>
      <c r="K13" s="132">
        <v>0</v>
      </c>
      <c r="L13" s="131">
        <f t="shared" si="0"/>
        <v>338</v>
      </c>
      <c r="M13" s="131">
        <f t="shared" si="1"/>
        <v>338</v>
      </c>
      <c r="N13" s="131">
        <f t="shared" si="2"/>
        <v>238</v>
      </c>
      <c r="O13" s="126" t="s">
        <v>38</v>
      </c>
      <c r="P13" s="72">
        <v>113</v>
      </c>
      <c r="Q13" s="96"/>
    </row>
    <row r="14" spans="1:17" ht="22.5" customHeight="1">
      <c r="B14" s="128">
        <f t="shared" si="3"/>
        <v>11</v>
      </c>
      <c r="C14" s="21" t="s">
        <v>25</v>
      </c>
      <c r="D14" s="132">
        <v>104</v>
      </c>
      <c r="E14" s="132">
        <v>0</v>
      </c>
      <c r="F14" s="175">
        <v>96</v>
      </c>
      <c r="G14" s="161">
        <v>108</v>
      </c>
      <c r="H14" s="132">
        <v>0</v>
      </c>
      <c r="I14" s="132">
        <v>0</v>
      </c>
      <c r="J14" s="132">
        <v>0</v>
      </c>
      <c r="K14" s="132">
        <v>0</v>
      </c>
      <c r="L14" s="131">
        <f t="shared" si="0"/>
        <v>308</v>
      </c>
      <c r="M14" s="131">
        <f t="shared" si="1"/>
        <v>308</v>
      </c>
      <c r="N14" s="131">
        <f t="shared" si="2"/>
        <v>212</v>
      </c>
      <c r="O14" s="126" t="s">
        <v>39</v>
      </c>
      <c r="P14" s="72">
        <v>108</v>
      </c>
      <c r="Q14" s="96"/>
    </row>
    <row r="15" spans="1:17" ht="22.5" customHeight="1">
      <c r="B15" s="128">
        <f t="shared" si="3"/>
        <v>12</v>
      </c>
      <c r="C15" s="115" t="s">
        <v>62</v>
      </c>
      <c r="D15" s="132">
        <v>0</v>
      </c>
      <c r="E15" s="132">
        <v>150</v>
      </c>
      <c r="F15" s="175">
        <v>150</v>
      </c>
      <c r="G15" s="161">
        <v>0</v>
      </c>
      <c r="H15" s="132">
        <v>0</v>
      </c>
      <c r="I15" s="132">
        <v>0</v>
      </c>
      <c r="J15" s="132">
        <v>0</v>
      </c>
      <c r="K15" s="132">
        <v>0</v>
      </c>
      <c r="L15" s="131">
        <f t="shared" si="0"/>
        <v>300</v>
      </c>
      <c r="M15" s="131">
        <f t="shared" si="1"/>
        <v>300</v>
      </c>
      <c r="N15" s="131">
        <f t="shared" si="2"/>
        <v>300</v>
      </c>
      <c r="O15" s="126" t="s">
        <v>40</v>
      </c>
      <c r="P15" s="72">
        <v>104</v>
      </c>
      <c r="Q15" s="96"/>
    </row>
    <row r="16" spans="1:17" ht="22.5" customHeight="1">
      <c r="B16" s="128">
        <f t="shared" si="3"/>
        <v>13</v>
      </c>
      <c r="C16" s="115" t="s">
        <v>7</v>
      </c>
      <c r="D16" s="132">
        <v>0</v>
      </c>
      <c r="E16" s="132">
        <v>84</v>
      </c>
      <c r="F16" s="175">
        <v>92</v>
      </c>
      <c r="G16" s="161">
        <v>96</v>
      </c>
      <c r="H16" s="132">
        <v>0</v>
      </c>
      <c r="I16" s="132">
        <v>0</v>
      </c>
      <c r="J16" s="132">
        <v>0</v>
      </c>
      <c r="K16" s="132">
        <v>0</v>
      </c>
      <c r="L16" s="131">
        <f t="shared" si="0"/>
        <v>272</v>
      </c>
      <c r="M16" s="131">
        <f t="shared" si="1"/>
        <v>272</v>
      </c>
      <c r="N16" s="131">
        <f t="shared" si="2"/>
        <v>188</v>
      </c>
      <c r="O16" s="126" t="s">
        <v>41</v>
      </c>
      <c r="P16" s="72">
        <v>100</v>
      </c>
      <c r="Q16" s="96"/>
    </row>
    <row r="17" spans="2:17" ht="22.5" customHeight="1">
      <c r="B17" s="128">
        <f t="shared" si="3"/>
        <v>14</v>
      </c>
      <c r="C17" s="115" t="s">
        <v>253</v>
      </c>
      <c r="D17" s="132">
        <v>0</v>
      </c>
      <c r="E17" s="132">
        <v>0</v>
      </c>
      <c r="F17" s="175">
        <v>113</v>
      </c>
      <c r="G17" s="161">
        <v>113</v>
      </c>
      <c r="H17" s="132">
        <v>0</v>
      </c>
      <c r="I17" s="132">
        <v>0</v>
      </c>
      <c r="J17" s="132">
        <v>0</v>
      </c>
      <c r="K17" s="132">
        <v>0</v>
      </c>
      <c r="L17" s="131">
        <f t="shared" si="0"/>
        <v>226</v>
      </c>
      <c r="M17" s="131">
        <f t="shared" si="1"/>
        <v>226</v>
      </c>
      <c r="N17" s="131">
        <f t="shared" si="2"/>
        <v>226</v>
      </c>
      <c r="O17" s="126" t="s">
        <v>42</v>
      </c>
      <c r="P17" s="72">
        <v>96</v>
      </c>
      <c r="Q17" s="96"/>
    </row>
    <row r="18" spans="2:17" ht="22.5" customHeight="1">
      <c r="B18" s="128">
        <f t="shared" si="3"/>
        <v>15</v>
      </c>
      <c r="C18" s="115" t="s">
        <v>251</v>
      </c>
      <c r="D18" s="132">
        <v>0</v>
      </c>
      <c r="E18" s="132">
        <v>0</v>
      </c>
      <c r="F18" s="175">
        <v>108</v>
      </c>
      <c r="G18" s="161">
        <v>117</v>
      </c>
      <c r="H18" s="132">
        <v>0</v>
      </c>
      <c r="I18" s="132">
        <v>0</v>
      </c>
      <c r="J18" s="132">
        <v>0</v>
      </c>
      <c r="K18" s="132">
        <v>0</v>
      </c>
      <c r="L18" s="131">
        <f t="shared" si="0"/>
        <v>225</v>
      </c>
      <c r="M18" s="131">
        <f t="shared" si="1"/>
        <v>225</v>
      </c>
      <c r="N18" s="131">
        <f t="shared" si="2"/>
        <v>225</v>
      </c>
      <c r="O18" s="126" t="s">
        <v>43</v>
      </c>
      <c r="P18" s="72">
        <v>92</v>
      </c>
      <c r="Q18" s="173"/>
    </row>
    <row r="19" spans="2:17" ht="22.5" customHeight="1">
      <c r="B19" s="128">
        <f t="shared" si="3"/>
        <v>16</v>
      </c>
      <c r="C19" s="21" t="s">
        <v>141</v>
      </c>
      <c r="D19" s="132">
        <v>121</v>
      </c>
      <c r="E19" s="132">
        <v>104</v>
      </c>
      <c r="F19" s="175">
        <v>0</v>
      </c>
      <c r="G19" s="161">
        <v>0</v>
      </c>
      <c r="H19" s="132">
        <v>0</v>
      </c>
      <c r="I19" s="132">
        <v>0</v>
      </c>
      <c r="J19" s="132">
        <v>0</v>
      </c>
      <c r="K19" s="132">
        <v>0</v>
      </c>
      <c r="L19" s="131">
        <f t="shared" si="0"/>
        <v>225</v>
      </c>
      <c r="M19" s="131">
        <f t="shared" si="1"/>
        <v>225</v>
      </c>
      <c r="N19" s="131">
        <f t="shared" si="2"/>
        <v>225</v>
      </c>
      <c r="O19" s="126" t="s">
        <v>44</v>
      </c>
      <c r="P19" s="72">
        <v>88</v>
      </c>
    </row>
    <row r="20" spans="2:17" ht="22.5" customHeight="1">
      <c r="B20" s="128">
        <f t="shared" si="3"/>
        <v>17</v>
      </c>
      <c r="C20" s="21" t="s">
        <v>161</v>
      </c>
      <c r="D20" s="132">
        <v>108</v>
      </c>
      <c r="E20" s="132">
        <v>113</v>
      </c>
      <c r="F20" s="175">
        <v>0</v>
      </c>
      <c r="G20" s="161">
        <v>0</v>
      </c>
      <c r="H20" s="132">
        <v>0</v>
      </c>
      <c r="I20" s="132">
        <v>0</v>
      </c>
      <c r="J20" s="132">
        <v>0</v>
      </c>
      <c r="K20" s="132">
        <v>0</v>
      </c>
      <c r="L20" s="131">
        <f t="shared" si="0"/>
        <v>221</v>
      </c>
      <c r="M20" s="131">
        <f t="shared" si="1"/>
        <v>221</v>
      </c>
      <c r="N20" s="131">
        <f t="shared" si="2"/>
        <v>221</v>
      </c>
      <c r="O20" s="126" t="s">
        <v>45</v>
      </c>
      <c r="P20" s="72">
        <v>84</v>
      </c>
    </row>
    <row r="21" spans="2:17" ht="22.5" customHeight="1">
      <c r="B21" s="128">
        <f t="shared" si="3"/>
        <v>18</v>
      </c>
      <c r="C21" s="21" t="s">
        <v>66</v>
      </c>
      <c r="D21" s="132">
        <v>0</v>
      </c>
      <c r="E21" s="132">
        <v>96</v>
      </c>
      <c r="F21" s="175">
        <v>121</v>
      </c>
      <c r="G21" s="161">
        <v>0</v>
      </c>
      <c r="H21" s="132">
        <v>0</v>
      </c>
      <c r="I21" s="132">
        <v>0</v>
      </c>
      <c r="J21" s="132">
        <v>0</v>
      </c>
      <c r="K21" s="132">
        <v>0</v>
      </c>
      <c r="L21" s="131">
        <f t="shared" si="0"/>
        <v>217</v>
      </c>
      <c r="M21" s="131">
        <f t="shared" si="1"/>
        <v>217</v>
      </c>
      <c r="N21" s="131">
        <f t="shared" si="2"/>
        <v>217</v>
      </c>
      <c r="O21" s="126" t="s">
        <v>46</v>
      </c>
      <c r="P21" s="72">
        <v>80</v>
      </c>
    </row>
    <row r="22" spans="2:17" ht="22.5" customHeight="1">
      <c r="B22" s="128">
        <f t="shared" si="3"/>
        <v>19</v>
      </c>
      <c r="C22" s="21" t="s">
        <v>144</v>
      </c>
      <c r="D22" s="132">
        <v>0</v>
      </c>
      <c r="E22" s="132">
        <v>92</v>
      </c>
      <c r="F22" s="175">
        <v>117</v>
      </c>
      <c r="G22" s="161">
        <v>0</v>
      </c>
      <c r="H22" s="132">
        <v>0</v>
      </c>
      <c r="I22" s="132">
        <v>0</v>
      </c>
      <c r="J22" s="132">
        <v>0</v>
      </c>
      <c r="K22" s="132">
        <v>0</v>
      </c>
      <c r="L22" s="131">
        <f t="shared" si="0"/>
        <v>209</v>
      </c>
      <c r="M22" s="131">
        <f t="shared" si="1"/>
        <v>209</v>
      </c>
      <c r="N22" s="131">
        <f t="shared" si="2"/>
        <v>209</v>
      </c>
      <c r="O22" s="126" t="s">
        <v>47</v>
      </c>
      <c r="P22" s="72">
        <v>76</v>
      </c>
    </row>
    <row r="23" spans="2:17" ht="22.5" customHeight="1" thickBot="1">
      <c r="B23" s="128">
        <f t="shared" si="3"/>
        <v>20</v>
      </c>
      <c r="C23" s="115" t="s">
        <v>20</v>
      </c>
      <c r="D23" s="132">
        <v>0</v>
      </c>
      <c r="E23" s="132">
        <v>0</v>
      </c>
      <c r="F23" s="175">
        <v>104</v>
      </c>
      <c r="G23" s="161">
        <v>104</v>
      </c>
      <c r="H23" s="132">
        <v>0</v>
      </c>
      <c r="I23" s="132">
        <v>0</v>
      </c>
      <c r="J23" s="132">
        <v>0</v>
      </c>
      <c r="K23" s="132">
        <v>0</v>
      </c>
      <c r="L23" s="131">
        <f t="shared" si="0"/>
        <v>208</v>
      </c>
      <c r="M23" s="131">
        <f t="shared" si="1"/>
        <v>208</v>
      </c>
      <c r="N23" s="131">
        <f t="shared" si="2"/>
        <v>208</v>
      </c>
      <c r="O23" s="133" t="s">
        <v>48</v>
      </c>
      <c r="P23" s="101">
        <v>72</v>
      </c>
    </row>
    <row r="24" spans="2:17" ht="22.5" customHeight="1" thickBot="1">
      <c r="B24" s="128">
        <f t="shared" si="3"/>
        <v>21</v>
      </c>
      <c r="C24" s="177" t="s">
        <v>231</v>
      </c>
      <c r="D24" s="167">
        <v>0</v>
      </c>
      <c r="E24" s="167">
        <v>88</v>
      </c>
      <c r="F24" s="176">
        <v>100</v>
      </c>
      <c r="G24" s="168">
        <v>0</v>
      </c>
      <c r="H24" s="167">
        <v>0</v>
      </c>
      <c r="I24" s="167">
        <v>0</v>
      </c>
      <c r="J24" s="167">
        <v>0</v>
      </c>
      <c r="K24" s="170">
        <v>0</v>
      </c>
      <c r="L24" s="131">
        <f t="shared" si="0"/>
        <v>188</v>
      </c>
      <c r="M24" s="131">
        <f t="shared" si="1"/>
        <v>188</v>
      </c>
      <c r="N24" s="131">
        <f t="shared" si="2"/>
        <v>188</v>
      </c>
      <c r="O24" s="133" t="s">
        <v>49</v>
      </c>
      <c r="P24" s="101">
        <v>67</v>
      </c>
    </row>
    <row r="25" spans="2:17" ht="22.5" customHeight="1" thickBot="1">
      <c r="B25" s="128">
        <f t="shared" si="3"/>
        <v>22</v>
      </c>
      <c r="C25" s="166" t="s">
        <v>163</v>
      </c>
      <c r="D25" s="167">
        <v>0</v>
      </c>
      <c r="E25" s="167">
        <v>0</v>
      </c>
      <c r="F25" s="176">
        <v>0</v>
      </c>
      <c r="G25" s="168">
        <v>0</v>
      </c>
      <c r="H25" s="167">
        <v>0</v>
      </c>
      <c r="I25" s="167">
        <v>0</v>
      </c>
      <c r="J25" s="167">
        <v>0</v>
      </c>
      <c r="K25" s="170">
        <v>0</v>
      </c>
      <c r="L25" s="131">
        <f t="shared" si="0"/>
        <v>0</v>
      </c>
      <c r="M25" s="131">
        <f t="shared" si="1"/>
        <v>0</v>
      </c>
      <c r="N25" s="131">
        <f t="shared" si="2"/>
        <v>0</v>
      </c>
      <c r="O25" s="133" t="s">
        <v>50</v>
      </c>
      <c r="P25" s="101">
        <v>63</v>
      </c>
    </row>
    <row r="26" spans="2:17" ht="22.5" customHeight="1" thickBot="1">
      <c r="B26" s="128">
        <f t="shared" si="3"/>
        <v>23</v>
      </c>
      <c r="C26" s="166" t="s">
        <v>189</v>
      </c>
      <c r="D26" s="167">
        <v>0</v>
      </c>
      <c r="E26" s="167">
        <v>0</v>
      </c>
      <c r="F26" s="176">
        <v>0</v>
      </c>
      <c r="G26" s="168">
        <v>0</v>
      </c>
      <c r="H26" s="167">
        <v>0</v>
      </c>
      <c r="I26" s="167">
        <v>0</v>
      </c>
      <c r="J26" s="167">
        <v>0</v>
      </c>
      <c r="K26" s="170">
        <v>0</v>
      </c>
      <c r="L26" s="131">
        <f t="shared" si="0"/>
        <v>0</v>
      </c>
      <c r="M26" s="131">
        <f t="shared" si="1"/>
        <v>0</v>
      </c>
      <c r="N26" s="131">
        <f t="shared" si="2"/>
        <v>0</v>
      </c>
      <c r="O26" s="100" t="s">
        <v>51</v>
      </c>
      <c r="P26" s="101">
        <v>59</v>
      </c>
    </row>
    <row r="27" spans="2:17" ht="22.5" customHeight="1" thickBot="1">
      <c r="B27" s="128"/>
      <c r="C27" s="169"/>
      <c r="D27" s="169"/>
      <c r="E27" s="169"/>
      <c r="F27" s="169"/>
      <c r="G27" s="169"/>
      <c r="H27" s="169"/>
      <c r="I27" s="169"/>
      <c r="J27" s="169"/>
      <c r="K27" s="171"/>
      <c r="L27" s="169"/>
      <c r="M27" s="172"/>
      <c r="N27" s="127"/>
      <c r="O27" s="100" t="s">
        <v>52</v>
      </c>
      <c r="P27" s="101">
        <v>55</v>
      </c>
    </row>
    <row r="28" spans="2:17" ht="15.6" thickBot="1"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O28" s="100" t="s">
        <v>53</v>
      </c>
      <c r="P28" s="101">
        <v>51</v>
      </c>
    </row>
    <row r="29" spans="2:17" ht="20.25" customHeight="1" thickBot="1">
      <c r="B29" s="118"/>
      <c r="O29" s="100" t="s">
        <v>54</v>
      </c>
      <c r="P29" s="101">
        <v>47</v>
      </c>
    </row>
    <row r="30" spans="2:17" ht="15.6" thickBot="1">
      <c r="O30" s="100" t="s">
        <v>55</v>
      </c>
      <c r="P30" s="101">
        <v>43</v>
      </c>
    </row>
    <row r="31" spans="2:17" ht="15.6" thickBot="1">
      <c r="O31" s="100" t="s">
        <v>56</v>
      </c>
      <c r="P31" s="101">
        <v>39</v>
      </c>
    </row>
    <row r="32" spans="2:17" ht="15.6" thickBot="1">
      <c r="O32" s="100" t="s">
        <v>57</v>
      </c>
      <c r="P32" s="101">
        <v>35</v>
      </c>
    </row>
    <row r="33" spans="15:16" ht="15.6" thickBot="1">
      <c r="O33" s="100" t="s">
        <v>58</v>
      </c>
      <c r="P33" s="101">
        <v>31</v>
      </c>
    </row>
    <row r="34" spans="15:16" ht="15.6" thickBot="1">
      <c r="O34" s="100" t="s">
        <v>80</v>
      </c>
      <c r="P34" s="101">
        <v>26</v>
      </c>
    </row>
    <row r="35" spans="15:16" ht="15.6" thickBot="1">
      <c r="O35" s="100" t="s">
        <v>81</v>
      </c>
      <c r="P35" s="101">
        <v>22</v>
      </c>
    </row>
    <row r="36" spans="15:16" ht="15.6" thickBot="1">
      <c r="O36" s="100" t="s">
        <v>82</v>
      </c>
      <c r="P36" s="101">
        <v>18</v>
      </c>
    </row>
  </sheetData>
  <sortState ref="C4:N27">
    <sortCondition descending="1" ref="M4:M27"/>
  </sortState>
  <mergeCells count="1">
    <mergeCell ref="B2:N2"/>
  </mergeCells>
  <printOptions horizontalCentered="1" verticalCentered="1"/>
  <pageMargins left="0.11811023622047245" right="0.15748031496062992" top="0.15748031496062992" bottom="0.11811023622047245" header="0.23622047244094491" footer="0.51181102362204722"/>
  <pageSetup paperSize="9" scale="6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5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6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17"/>
  <dimension ref="A1"/>
  <sheetViews>
    <sheetView workbookViewId="0"/>
  </sheetViews>
  <sheetFormatPr defaultRowHeight="13.2"/>
  <sheetData/>
  <phoneticPr fontId="0" type="noConversion"/>
  <printOptions headings="1" gridLines="1" gridLinesSet="0"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93"/>
  <sheetViews>
    <sheetView topLeftCell="A72" zoomScale="70" zoomScaleNormal="70" workbookViewId="0">
      <selection activeCell="S93" sqref="S93:S95"/>
    </sheetView>
  </sheetViews>
  <sheetFormatPr defaultRowHeight="13.2"/>
  <cols>
    <col min="1" max="1" width="2.21875" customWidth="1"/>
    <col min="2" max="2" width="4.44140625" customWidth="1"/>
    <col min="3" max="3" width="27.21875" customWidth="1"/>
    <col min="4" max="14" width="8.77734375" style="1" customWidth="1"/>
    <col min="15" max="17" width="8.77734375" customWidth="1"/>
    <col min="18" max="18" width="13.44140625" customWidth="1"/>
    <col min="19" max="19" width="8.77734375" customWidth="1"/>
    <col min="20" max="20" width="13.21875" customWidth="1"/>
  </cols>
  <sheetData>
    <row r="1" spans="1:18" ht="27" customHeight="1"/>
    <row r="2" spans="1:18" ht="13.8" thickBot="1"/>
    <row r="3" spans="1:18" ht="38.25" customHeight="1" thickTop="1" thickBot="1">
      <c r="C3" s="179" t="s">
        <v>195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</row>
    <row r="4" spans="1:18" ht="51.75" customHeight="1" thickTop="1" thickBot="1">
      <c r="C4" s="112" t="s">
        <v>8</v>
      </c>
      <c r="D4" s="8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21</v>
      </c>
      <c r="O4" s="10" t="s">
        <v>22</v>
      </c>
      <c r="P4" s="10" t="s">
        <v>23</v>
      </c>
      <c r="Q4" s="65" t="s">
        <v>24</v>
      </c>
      <c r="R4" s="7" t="s">
        <v>164</v>
      </c>
    </row>
    <row r="5" spans="1:18" ht="18" customHeight="1" thickTop="1">
      <c r="A5" s="34"/>
      <c r="B5" s="70">
        <v>1</v>
      </c>
      <c r="C5" s="111" t="s">
        <v>225</v>
      </c>
      <c r="D5" s="67">
        <v>2</v>
      </c>
      <c r="E5" s="48">
        <v>5</v>
      </c>
      <c r="F5" s="49">
        <v>1</v>
      </c>
      <c r="G5" s="49">
        <v>1</v>
      </c>
      <c r="H5" s="49">
        <v>1</v>
      </c>
      <c r="I5" s="49">
        <v>24</v>
      </c>
      <c r="J5" s="49">
        <v>24</v>
      </c>
      <c r="K5" s="49">
        <v>3</v>
      </c>
      <c r="L5" s="49">
        <v>1</v>
      </c>
      <c r="M5" s="49"/>
      <c r="N5" s="49"/>
      <c r="O5" s="49"/>
      <c r="P5" s="49"/>
      <c r="Q5" s="50"/>
      <c r="R5" s="102">
        <v>12</v>
      </c>
    </row>
    <row r="6" spans="1:18" ht="18" customHeight="1">
      <c r="A6" s="34"/>
      <c r="B6" s="70">
        <f>B5+1</f>
        <v>2</v>
      </c>
      <c r="C6" s="113" t="s">
        <v>218</v>
      </c>
      <c r="D6" s="67">
        <v>48</v>
      </c>
      <c r="E6" s="48">
        <v>2</v>
      </c>
      <c r="F6" s="49">
        <v>6</v>
      </c>
      <c r="G6" s="49">
        <v>4</v>
      </c>
      <c r="H6" s="49">
        <v>4</v>
      </c>
      <c r="I6" s="49">
        <v>6</v>
      </c>
      <c r="J6" s="49">
        <v>10</v>
      </c>
      <c r="K6" s="49">
        <v>5</v>
      </c>
      <c r="L6" s="49">
        <v>3</v>
      </c>
      <c r="M6" s="49"/>
      <c r="N6" s="49"/>
      <c r="O6" s="49"/>
      <c r="P6" s="49"/>
      <c r="Q6" s="50"/>
      <c r="R6" s="102">
        <v>24</v>
      </c>
    </row>
    <row r="7" spans="1:18" ht="18" customHeight="1">
      <c r="A7" s="34"/>
      <c r="B7" s="70">
        <f t="shared" ref="B7:B29" si="0">B6+1</f>
        <v>3</v>
      </c>
      <c r="C7" s="113" t="s">
        <v>61</v>
      </c>
      <c r="D7" s="67">
        <v>177</v>
      </c>
      <c r="E7" s="48">
        <v>15</v>
      </c>
      <c r="F7" s="49">
        <v>2</v>
      </c>
      <c r="G7" s="49">
        <v>3</v>
      </c>
      <c r="H7" s="49">
        <v>15</v>
      </c>
      <c r="I7" s="49">
        <v>2</v>
      </c>
      <c r="J7" s="49">
        <v>5</v>
      </c>
      <c r="K7" s="49">
        <v>2</v>
      </c>
      <c r="L7" s="49">
        <v>12</v>
      </c>
      <c r="M7" s="49"/>
      <c r="N7" s="49"/>
      <c r="O7" s="49"/>
      <c r="P7" s="49"/>
      <c r="Q7" s="50"/>
      <c r="R7" s="102">
        <v>26</v>
      </c>
    </row>
    <row r="8" spans="1:18" ht="18" customHeight="1">
      <c r="A8" s="34"/>
      <c r="B8" s="70">
        <f t="shared" si="0"/>
        <v>4</v>
      </c>
      <c r="C8" s="111" t="s">
        <v>60</v>
      </c>
      <c r="D8" s="67">
        <v>163</v>
      </c>
      <c r="E8" s="48">
        <v>1</v>
      </c>
      <c r="F8" s="49">
        <v>4.4000000000000004</v>
      </c>
      <c r="G8" s="49">
        <v>8</v>
      </c>
      <c r="H8" s="49">
        <v>10</v>
      </c>
      <c r="I8" s="49">
        <v>4</v>
      </c>
      <c r="J8" s="49">
        <v>2</v>
      </c>
      <c r="K8" s="49">
        <v>7</v>
      </c>
      <c r="L8" s="49">
        <v>11</v>
      </c>
      <c r="M8" s="49"/>
      <c r="N8" s="49"/>
      <c r="O8" s="49"/>
      <c r="P8" s="49"/>
      <c r="Q8" s="50"/>
      <c r="R8" s="102">
        <v>26.4</v>
      </c>
    </row>
    <row r="9" spans="1:18" ht="18" customHeight="1">
      <c r="A9" s="34"/>
      <c r="B9" s="70">
        <f t="shared" si="0"/>
        <v>5</v>
      </c>
      <c r="C9" s="113" t="s">
        <v>146</v>
      </c>
      <c r="D9" s="67">
        <v>150</v>
      </c>
      <c r="E9" s="48">
        <v>4</v>
      </c>
      <c r="F9" s="49">
        <v>7</v>
      </c>
      <c r="G9" s="49">
        <v>4</v>
      </c>
      <c r="H9" s="49">
        <v>3</v>
      </c>
      <c r="I9" s="49">
        <v>4.4000000000000004</v>
      </c>
      <c r="J9" s="49">
        <v>16</v>
      </c>
      <c r="K9" s="49">
        <v>4</v>
      </c>
      <c r="L9" s="49">
        <v>10</v>
      </c>
      <c r="M9" s="49"/>
      <c r="N9" s="49"/>
      <c r="O9" s="49"/>
      <c r="P9" s="49"/>
      <c r="Q9" s="50"/>
      <c r="R9" s="102">
        <v>26.4</v>
      </c>
    </row>
    <row r="10" spans="1:18" ht="18" customHeight="1">
      <c r="A10" s="34"/>
      <c r="B10" s="70">
        <f t="shared" si="0"/>
        <v>6</v>
      </c>
      <c r="C10" s="111" t="s">
        <v>190</v>
      </c>
      <c r="D10" s="67">
        <v>50</v>
      </c>
      <c r="E10" s="48">
        <v>16</v>
      </c>
      <c r="F10" s="49">
        <v>4</v>
      </c>
      <c r="G10" s="49">
        <v>6</v>
      </c>
      <c r="H10" s="49">
        <v>8</v>
      </c>
      <c r="I10" s="49">
        <v>3</v>
      </c>
      <c r="J10" s="49">
        <v>8</v>
      </c>
      <c r="K10" s="49">
        <v>1</v>
      </c>
      <c r="L10" s="49">
        <v>8</v>
      </c>
      <c r="M10" s="49"/>
      <c r="N10" s="49"/>
      <c r="O10" s="49"/>
      <c r="P10" s="49"/>
      <c r="Q10" s="50"/>
      <c r="R10" s="102">
        <v>30</v>
      </c>
    </row>
    <row r="11" spans="1:18" ht="18" customHeight="1">
      <c r="A11" s="34"/>
      <c r="B11" s="70">
        <f t="shared" si="0"/>
        <v>7</v>
      </c>
      <c r="C11" s="111" t="s">
        <v>217</v>
      </c>
      <c r="D11" s="67">
        <v>105</v>
      </c>
      <c r="E11" s="48">
        <v>13</v>
      </c>
      <c r="F11" s="49">
        <v>9</v>
      </c>
      <c r="G11" s="49">
        <v>2</v>
      </c>
      <c r="H11" s="49">
        <v>11</v>
      </c>
      <c r="I11" s="49">
        <v>1</v>
      </c>
      <c r="J11" s="49">
        <v>9</v>
      </c>
      <c r="K11" s="49">
        <v>11</v>
      </c>
      <c r="L11" s="49">
        <v>4</v>
      </c>
      <c r="M11" s="49"/>
      <c r="N11" s="49"/>
      <c r="O11" s="49"/>
      <c r="P11" s="49"/>
      <c r="Q11" s="50"/>
      <c r="R11" s="102">
        <v>36</v>
      </c>
    </row>
    <row r="12" spans="1:18" ht="18" customHeight="1">
      <c r="A12" s="34"/>
      <c r="B12" s="70">
        <f t="shared" si="0"/>
        <v>8</v>
      </c>
      <c r="C12" s="113" t="s">
        <v>220</v>
      </c>
      <c r="D12" s="67">
        <v>240</v>
      </c>
      <c r="E12" s="48">
        <v>3</v>
      </c>
      <c r="F12" s="49">
        <v>13</v>
      </c>
      <c r="G12" s="49">
        <v>9</v>
      </c>
      <c r="H12" s="49">
        <v>6.2</v>
      </c>
      <c r="I12" s="49">
        <v>24</v>
      </c>
      <c r="J12" s="49">
        <v>4</v>
      </c>
      <c r="K12" s="49">
        <v>9</v>
      </c>
      <c r="L12" s="49">
        <v>6</v>
      </c>
      <c r="M12" s="49"/>
      <c r="N12" s="49"/>
      <c r="O12" s="49"/>
      <c r="P12" s="49"/>
      <c r="Q12" s="50"/>
      <c r="R12" s="102">
        <v>37.200000000000003</v>
      </c>
    </row>
    <row r="13" spans="1:18" ht="18" customHeight="1">
      <c r="A13" s="34"/>
      <c r="B13" s="70">
        <f t="shared" si="0"/>
        <v>9</v>
      </c>
      <c r="C13" s="113" t="s">
        <v>173</v>
      </c>
      <c r="D13" s="67">
        <v>84</v>
      </c>
      <c r="E13" s="48">
        <v>18</v>
      </c>
      <c r="F13" s="49">
        <v>8</v>
      </c>
      <c r="G13" s="49">
        <v>7</v>
      </c>
      <c r="H13" s="49">
        <v>9</v>
      </c>
      <c r="I13" s="49">
        <v>7</v>
      </c>
      <c r="J13" s="49">
        <v>1</v>
      </c>
      <c r="K13" s="49">
        <v>6</v>
      </c>
      <c r="L13" s="49">
        <v>15</v>
      </c>
      <c r="M13" s="49"/>
      <c r="N13" s="49"/>
      <c r="O13" s="49"/>
      <c r="P13" s="49"/>
      <c r="Q13" s="50"/>
      <c r="R13" s="102">
        <v>38</v>
      </c>
    </row>
    <row r="14" spans="1:18" ht="18" customHeight="1">
      <c r="A14" s="34"/>
      <c r="B14" s="70">
        <f t="shared" si="0"/>
        <v>10</v>
      </c>
      <c r="C14" s="96" t="s">
        <v>179</v>
      </c>
      <c r="D14" s="68">
        <v>130</v>
      </c>
      <c r="E14" s="12">
        <v>14</v>
      </c>
      <c r="F14" s="13">
        <v>3</v>
      </c>
      <c r="G14" s="13">
        <v>18</v>
      </c>
      <c r="H14" s="13">
        <v>2</v>
      </c>
      <c r="I14" s="13">
        <v>11</v>
      </c>
      <c r="J14" s="13">
        <v>17</v>
      </c>
      <c r="K14" s="13">
        <v>8</v>
      </c>
      <c r="L14" s="13">
        <v>5</v>
      </c>
      <c r="M14" s="13"/>
      <c r="N14" s="13"/>
      <c r="O14" s="13"/>
      <c r="P14" s="13"/>
      <c r="Q14" s="63"/>
      <c r="R14" s="102">
        <v>43</v>
      </c>
    </row>
    <row r="15" spans="1:18" ht="18" customHeight="1">
      <c r="A15" s="34"/>
      <c r="B15" s="70">
        <f t="shared" si="0"/>
        <v>11</v>
      </c>
      <c r="C15" s="96" t="s">
        <v>151</v>
      </c>
      <c r="D15" s="68">
        <v>14</v>
      </c>
      <c r="E15" s="12">
        <v>11</v>
      </c>
      <c r="F15" s="13">
        <v>10</v>
      </c>
      <c r="G15" s="13">
        <v>10</v>
      </c>
      <c r="H15" s="13">
        <v>5</v>
      </c>
      <c r="I15" s="13">
        <v>5</v>
      </c>
      <c r="J15" s="13">
        <v>3</v>
      </c>
      <c r="K15" s="13">
        <v>14</v>
      </c>
      <c r="L15" s="13">
        <v>14</v>
      </c>
      <c r="M15" s="13"/>
      <c r="N15" s="13"/>
      <c r="O15" s="13"/>
      <c r="P15" s="13"/>
      <c r="Q15" s="63"/>
      <c r="R15" s="102">
        <v>44</v>
      </c>
    </row>
    <row r="16" spans="1:18" ht="18" customHeight="1">
      <c r="A16" s="34"/>
      <c r="B16" s="70">
        <f t="shared" si="0"/>
        <v>12</v>
      </c>
      <c r="C16" s="119" t="s">
        <v>221</v>
      </c>
      <c r="D16" s="68">
        <v>100</v>
      </c>
      <c r="E16" s="12">
        <v>6</v>
      </c>
      <c r="F16" s="13">
        <v>5</v>
      </c>
      <c r="G16" s="13">
        <v>15</v>
      </c>
      <c r="H16" s="13">
        <v>12</v>
      </c>
      <c r="I16" s="13">
        <v>8</v>
      </c>
      <c r="J16" s="13">
        <v>24</v>
      </c>
      <c r="K16" s="13">
        <v>12</v>
      </c>
      <c r="L16" s="13">
        <v>9</v>
      </c>
      <c r="M16" s="13"/>
      <c r="N16" s="13"/>
      <c r="O16" s="13"/>
      <c r="P16" s="13"/>
      <c r="Q16" s="63"/>
      <c r="R16" s="102">
        <v>52</v>
      </c>
    </row>
    <row r="17" spans="2:18" ht="18" customHeight="1">
      <c r="B17" s="70">
        <f t="shared" si="0"/>
        <v>13</v>
      </c>
      <c r="C17" s="119" t="s">
        <v>222</v>
      </c>
      <c r="D17" s="68">
        <v>12</v>
      </c>
      <c r="E17" s="12">
        <v>21</v>
      </c>
      <c r="F17" s="13">
        <v>12</v>
      </c>
      <c r="G17" s="13">
        <v>24</v>
      </c>
      <c r="H17" s="13">
        <v>13</v>
      </c>
      <c r="I17" s="13">
        <v>9</v>
      </c>
      <c r="J17" s="13">
        <v>6</v>
      </c>
      <c r="K17" s="13">
        <v>13</v>
      </c>
      <c r="L17" s="13">
        <v>2</v>
      </c>
      <c r="M17" s="13"/>
      <c r="N17" s="13"/>
      <c r="O17" s="13"/>
      <c r="P17" s="13"/>
      <c r="Q17" s="63"/>
      <c r="R17" s="102">
        <v>55</v>
      </c>
    </row>
    <row r="18" spans="2:18" ht="18" customHeight="1">
      <c r="B18" s="70">
        <f t="shared" si="0"/>
        <v>14</v>
      </c>
      <c r="C18" s="96" t="s">
        <v>141</v>
      </c>
      <c r="D18" s="68">
        <v>172</v>
      </c>
      <c r="E18" s="12">
        <v>8</v>
      </c>
      <c r="F18" s="13">
        <v>17</v>
      </c>
      <c r="G18" s="13">
        <v>12</v>
      </c>
      <c r="H18" s="13">
        <v>6</v>
      </c>
      <c r="I18" s="13">
        <v>16</v>
      </c>
      <c r="J18" s="13">
        <v>13</v>
      </c>
      <c r="K18" s="13">
        <v>18</v>
      </c>
      <c r="L18" s="13">
        <v>7</v>
      </c>
      <c r="M18" s="13"/>
      <c r="N18" s="13"/>
      <c r="O18" s="13"/>
      <c r="P18" s="13"/>
      <c r="Q18" s="63"/>
      <c r="R18" s="102">
        <v>62</v>
      </c>
    </row>
    <row r="19" spans="2:18" ht="18" customHeight="1">
      <c r="B19" s="70">
        <f t="shared" si="0"/>
        <v>15</v>
      </c>
      <c r="C19" s="96" t="s">
        <v>219</v>
      </c>
      <c r="D19" s="68">
        <v>29</v>
      </c>
      <c r="E19" s="12">
        <v>10.4</v>
      </c>
      <c r="F19" s="13">
        <v>11</v>
      </c>
      <c r="G19" s="13">
        <v>11</v>
      </c>
      <c r="H19" s="13">
        <v>16</v>
      </c>
      <c r="I19" s="13">
        <v>15</v>
      </c>
      <c r="J19" s="13">
        <v>7</v>
      </c>
      <c r="K19" s="13">
        <v>10</v>
      </c>
      <c r="L19" s="13">
        <v>13</v>
      </c>
      <c r="M19" s="13"/>
      <c r="N19" s="13"/>
      <c r="O19" s="13"/>
      <c r="P19" s="13"/>
      <c r="Q19" s="63"/>
      <c r="R19" s="102">
        <v>62.400000000000006</v>
      </c>
    </row>
    <row r="20" spans="2:18" ht="18" customHeight="1">
      <c r="B20" s="70">
        <f t="shared" si="0"/>
        <v>16</v>
      </c>
      <c r="C20" s="119" t="s">
        <v>224</v>
      </c>
      <c r="D20" s="68">
        <v>114</v>
      </c>
      <c r="E20" s="12">
        <v>9</v>
      </c>
      <c r="F20" s="13">
        <v>24</v>
      </c>
      <c r="G20" s="13">
        <v>5</v>
      </c>
      <c r="H20" s="13">
        <v>14</v>
      </c>
      <c r="I20" s="13">
        <v>10</v>
      </c>
      <c r="J20" s="13">
        <v>20</v>
      </c>
      <c r="K20" s="13">
        <v>22</v>
      </c>
      <c r="L20" s="13">
        <v>16</v>
      </c>
      <c r="M20" s="13"/>
      <c r="N20" s="13"/>
      <c r="O20" s="13"/>
      <c r="P20" s="13"/>
      <c r="Q20" s="63"/>
      <c r="R20" s="102">
        <v>74</v>
      </c>
    </row>
    <row r="21" spans="2:18" ht="18" customHeight="1">
      <c r="B21" s="70">
        <f t="shared" si="0"/>
        <v>17</v>
      </c>
      <c r="C21" s="96" t="s">
        <v>150</v>
      </c>
      <c r="D21" s="68">
        <v>119</v>
      </c>
      <c r="E21" s="12">
        <v>7</v>
      </c>
      <c r="F21" s="13">
        <v>18</v>
      </c>
      <c r="G21" s="13">
        <v>20</v>
      </c>
      <c r="H21" s="13">
        <v>7</v>
      </c>
      <c r="I21" s="13">
        <v>12</v>
      </c>
      <c r="J21" s="13">
        <v>18</v>
      </c>
      <c r="K21" s="13">
        <v>20</v>
      </c>
      <c r="L21" s="13">
        <v>12.4</v>
      </c>
      <c r="M21" s="13"/>
      <c r="N21" s="13"/>
      <c r="O21" s="13"/>
      <c r="P21" s="13"/>
      <c r="Q21" s="63"/>
      <c r="R21" s="102">
        <v>74.400000000000006</v>
      </c>
    </row>
    <row r="22" spans="2:18" ht="18" customHeight="1">
      <c r="B22" s="70">
        <f t="shared" si="0"/>
        <v>18</v>
      </c>
      <c r="C22" s="96" t="s">
        <v>161</v>
      </c>
      <c r="D22" s="68">
        <v>72</v>
      </c>
      <c r="E22" s="12">
        <v>12</v>
      </c>
      <c r="F22" s="13">
        <v>14</v>
      </c>
      <c r="G22" s="13">
        <v>14</v>
      </c>
      <c r="H22" s="13">
        <v>19</v>
      </c>
      <c r="I22" s="13">
        <v>24</v>
      </c>
      <c r="J22" s="13">
        <v>24</v>
      </c>
      <c r="K22" s="13">
        <v>15</v>
      </c>
      <c r="L22" s="13">
        <v>17</v>
      </c>
      <c r="M22" s="13"/>
      <c r="N22" s="13"/>
      <c r="O22" s="13"/>
      <c r="P22" s="13"/>
      <c r="Q22" s="63"/>
      <c r="R22" s="102">
        <v>91</v>
      </c>
    </row>
    <row r="23" spans="2:18" ht="18" customHeight="1">
      <c r="B23" s="70">
        <f t="shared" si="0"/>
        <v>19</v>
      </c>
      <c r="C23" s="119" t="s">
        <v>177</v>
      </c>
      <c r="D23" s="68">
        <v>69</v>
      </c>
      <c r="E23" s="12">
        <v>20</v>
      </c>
      <c r="F23" s="13">
        <v>19</v>
      </c>
      <c r="G23" s="13">
        <v>17</v>
      </c>
      <c r="H23" s="13">
        <v>17</v>
      </c>
      <c r="I23" s="13">
        <v>18</v>
      </c>
      <c r="J23" s="13">
        <v>11</v>
      </c>
      <c r="K23" s="13">
        <v>17</v>
      </c>
      <c r="L23" s="13">
        <v>18</v>
      </c>
      <c r="M23" s="13"/>
      <c r="N23" s="13"/>
      <c r="O23" s="13"/>
      <c r="P23" s="13"/>
      <c r="Q23" s="63"/>
      <c r="R23" s="102">
        <v>98</v>
      </c>
    </row>
    <row r="24" spans="2:18" ht="18" customHeight="1">
      <c r="B24" s="70">
        <f t="shared" si="0"/>
        <v>20</v>
      </c>
      <c r="C24" s="119" t="s">
        <v>175</v>
      </c>
      <c r="D24" s="68">
        <v>98</v>
      </c>
      <c r="E24" s="12">
        <v>10</v>
      </c>
      <c r="F24" s="13">
        <v>16</v>
      </c>
      <c r="G24" s="13">
        <v>13</v>
      </c>
      <c r="H24" s="13">
        <v>24</v>
      </c>
      <c r="I24" s="13">
        <v>24</v>
      </c>
      <c r="J24" s="13">
        <v>12</v>
      </c>
      <c r="K24" s="13">
        <v>24</v>
      </c>
      <c r="L24" s="13">
        <v>24</v>
      </c>
      <c r="M24" s="13"/>
      <c r="N24" s="13"/>
      <c r="O24" s="13"/>
      <c r="P24" s="13"/>
      <c r="Q24" s="63"/>
      <c r="R24" s="102">
        <v>99</v>
      </c>
    </row>
    <row r="25" spans="2:18" ht="18" customHeight="1">
      <c r="B25" s="70">
        <f t="shared" si="0"/>
        <v>21</v>
      </c>
      <c r="C25" s="96" t="s">
        <v>25</v>
      </c>
      <c r="D25" s="68">
        <v>51</v>
      </c>
      <c r="E25" s="12">
        <v>24</v>
      </c>
      <c r="F25" s="13">
        <v>22</v>
      </c>
      <c r="G25" s="13">
        <v>19</v>
      </c>
      <c r="H25" s="13">
        <v>20</v>
      </c>
      <c r="I25" s="13">
        <v>13</v>
      </c>
      <c r="J25" s="13">
        <v>14</v>
      </c>
      <c r="K25" s="13">
        <v>19</v>
      </c>
      <c r="L25" s="13">
        <v>19</v>
      </c>
      <c r="M25" s="13"/>
      <c r="N25" s="13"/>
      <c r="O25" s="13"/>
      <c r="P25" s="13"/>
      <c r="Q25" s="63"/>
      <c r="R25" s="102">
        <v>104</v>
      </c>
    </row>
    <row r="26" spans="2:18" ht="18" customHeight="1">
      <c r="B26" s="70">
        <f t="shared" si="0"/>
        <v>22</v>
      </c>
      <c r="C26" s="96" t="s">
        <v>174</v>
      </c>
      <c r="D26" s="68">
        <v>17</v>
      </c>
      <c r="E26" s="12">
        <v>17</v>
      </c>
      <c r="F26" s="13">
        <v>15</v>
      </c>
      <c r="G26" s="13">
        <v>24</v>
      </c>
      <c r="H26" s="13">
        <v>24</v>
      </c>
      <c r="I26" s="13">
        <v>17</v>
      </c>
      <c r="J26" s="13">
        <v>15</v>
      </c>
      <c r="K26" s="13">
        <v>16</v>
      </c>
      <c r="L26" s="13">
        <v>24</v>
      </c>
      <c r="M26" s="13"/>
      <c r="N26" s="13"/>
      <c r="O26" s="13"/>
      <c r="P26" s="13"/>
      <c r="Q26" s="63"/>
      <c r="R26" s="102">
        <v>104</v>
      </c>
    </row>
    <row r="27" spans="2:18" ht="18" customHeight="1">
      <c r="B27" s="70">
        <f t="shared" si="0"/>
        <v>23</v>
      </c>
      <c r="C27" s="119" t="s">
        <v>223</v>
      </c>
      <c r="D27" s="68">
        <v>62</v>
      </c>
      <c r="E27" s="12">
        <v>22</v>
      </c>
      <c r="F27" s="13">
        <v>21</v>
      </c>
      <c r="G27" s="13">
        <v>21</v>
      </c>
      <c r="H27" s="13">
        <v>18</v>
      </c>
      <c r="I27" s="13">
        <v>14</v>
      </c>
      <c r="J27" s="13">
        <v>19</v>
      </c>
      <c r="K27" s="13">
        <v>21</v>
      </c>
      <c r="L27" s="13">
        <v>20</v>
      </c>
      <c r="M27" s="13"/>
      <c r="N27" s="13"/>
      <c r="O27" s="13"/>
      <c r="P27" s="13"/>
      <c r="Q27" s="63"/>
      <c r="R27" s="102">
        <v>113</v>
      </c>
    </row>
    <row r="28" spans="2:18" ht="18" customHeight="1">
      <c r="B28" s="70">
        <f t="shared" si="0"/>
        <v>24</v>
      </c>
      <c r="C28" s="119" t="s">
        <v>64</v>
      </c>
      <c r="D28" s="68">
        <v>27</v>
      </c>
      <c r="E28" s="12">
        <v>19</v>
      </c>
      <c r="F28" s="13">
        <v>20</v>
      </c>
      <c r="G28" s="13">
        <v>16</v>
      </c>
      <c r="H28" s="13">
        <v>24</v>
      </c>
      <c r="I28" s="13">
        <v>24</v>
      </c>
      <c r="J28" s="13">
        <v>24</v>
      </c>
      <c r="K28" s="13">
        <v>24</v>
      </c>
      <c r="L28" s="13">
        <v>24</v>
      </c>
      <c r="M28" s="13"/>
      <c r="N28" s="13"/>
      <c r="O28" s="13"/>
      <c r="P28" s="13"/>
      <c r="Q28" s="63"/>
      <c r="R28" s="102">
        <v>127</v>
      </c>
    </row>
    <row r="29" spans="2:18" ht="18" customHeight="1" thickBot="1">
      <c r="B29" s="70">
        <f t="shared" si="0"/>
        <v>25</v>
      </c>
      <c r="C29" s="107"/>
      <c r="D29" s="69"/>
      <c r="E29" s="6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7"/>
      <c r="R29" s="106"/>
    </row>
    <row r="30" spans="2:18" ht="14.4" thickTop="1" thickBot="1"/>
    <row r="31" spans="2:18" ht="44.25" customHeight="1" thickTop="1" thickBot="1">
      <c r="C31" s="179" t="s">
        <v>196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</row>
    <row r="32" spans="2:18" ht="49.8" thickTop="1" thickBot="1">
      <c r="C32" s="112" t="s">
        <v>8</v>
      </c>
      <c r="D32" s="8" t="s">
        <v>9</v>
      </c>
      <c r="E32" s="9" t="s">
        <v>10</v>
      </c>
      <c r="F32" s="10" t="s">
        <v>11</v>
      </c>
      <c r="G32" s="10" t="s">
        <v>12</v>
      </c>
      <c r="H32" s="10" t="s">
        <v>13</v>
      </c>
      <c r="I32" s="10" t="s">
        <v>14</v>
      </c>
      <c r="J32" s="10" t="s">
        <v>15</v>
      </c>
      <c r="K32" s="10" t="s">
        <v>16</v>
      </c>
      <c r="L32" s="10" t="s">
        <v>17</v>
      </c>
      <c r="M32" s="10" t="s">
        <v>18</v>
      </c>
      <c r="N32" s="10" t="s">
        <v>21</v>
      </c>
      <c r="O32" s="10" t="s">
        <v>22</v>
      </c>
      <c r="P32" s="10" t="s">
        <v>23</v>
      </c>
      <c r="Q32" s="65" t="s">
        <v>24</v>
      </c>
      <c r="R32" s="7" t="s">
        <v>233</v>
      </c>
    </row>
    <row r="33" spans="2:18" ht="18" customHeight="1" thickTop="1">
      <c r="B33" s="70">
        <v>1</v>
      </c>
      <c r="C33" s="113" t="s">
        <v>62</v>
      </c>
      <c r="D33" s="67">
        <v>23</v>
      </c>
      <c r="E33" s="48">
        <v>3</v>
      </c>
      <c r="F33" s="49">
        <v>1</v>
      </c>
      <c r="G33" s="49">
        <v>2</v>
      </c>
      <c r="H33" s="49">
        <v>1.8333333333333333</v>
      </c>
      <c r="I33" s="49">
        <v>3</v>
      </c>
      <c r="J33" s="49">
        <v>4</v>
      </c>
      <c r="K33" s="49">
        <v>1</v>
      </c>
      <c r="L33" s="49">
        <v>1</v>
      </c>
      <c r="M33" s="49"/>
      <c r="N33" s="49"/>
      <c r="O33" s="49"/>
      <c r="P33" s="49"/>
      <c r="Q33" s="50"/>
      <c r="R33" s="102">
        <v>12.833333333333332</v>
      </c>
    </row>
    <row r="34" spans="2:18" ht="18" customHeight="1">
      <c r="B34" s="70">
        <f>B33+1</f>
        <v>2</v>
      </c>
      <c r="C34" s="113" t="s">
        <v>61</v>
      </c>
      <c r="D34" s="67">
        <v>177</v>
      </c>
      <c r="E34" s="48">
        <v>7</v>
      </c>
      <c r="F34" s="49">
        <v>6</v>
      </c>
      <c r="G34" s="49">
        <v>1</v>
      </c>
      <c r="H34" s="49">
        <v>1</v>
      </c>
      <c r="I34" s="49">
        <v>9</v>
      </c>
      <c r="J34" s="49">
        <v>9</v>
      </c>
      <c r="K34" s="49">
        <v>4</v>
      </c>
      <c r="L34" s="49">
        <v>4.666666666666667</v>
      </c>
      <c r="M34" s="49"/>
      <c r="N34" s="49"/>
      <c r="O34" s="49"/>
      <c r="P34" s="49"/>
      <c r="Q34" s="50"/>
      <c r="R34" s="102">
        <v>32.666666666666664</v>
      </c>
    </row>
    <row r="35" spans="2:18" ht="18" customHeight="1">
      <c r="B35" s="70">
        <f t="shared" ref="B35:B51" si="1">B34+1</f>
        <v>3</v>
      </c>
      <c r="C35" s="111" t="s">
        <v>190</v>
      </c>
      <c r="D35" s="67">
        <v>50</v>
      </c>
      <c r="E35" s="48">
        <v>12</v>
      </c>
      <c r="F35" s="49">
        <v>2</v>
      </c>
      <c r="G35" s="49">
        <v>5</v>
      </c>
      <c r="H35" s="49">
        <v>10</v>
      </c>
      <c r="I35" s="49">
        <v>1</v>
      </c>
      <c r="J35" s="49">
        <v>7</v>
      </c>
      <c r="K35" s="49">
        <v>8</v>
      </c>
      <c r="L35" s="49">
        <v>3</v>
      </c>
      <c r="M35" s="49"/>
      <c r="N35" s="49"/>
      <c r="O35" s="49"/>
      <c r="P35" s="49"/>
      <c r="Q35" s="50"/>
      <c r="R35" s="102">
        <v>36</v>
      </c>
    </row>
    <row r="36" spans="2:18" ht="18" customHeight="1">
      <c r="B36" s="70">
        <f t="shared" si="1"/>
        <v>4</v>
      </c>
      <c r="C36" s="113" t="s">
        <v>179</v>
      </c>
      <c r="D36" s="67">
        <v>130</v>
      </c>
      <c r="E36" s="48">
        <v>2</v>
      </c>
      <c r="F36" s="49">
        <v>11</v>
      </c>
      <c r="G36" s="49">
        <v>5.666666666666667</v>
      </c>
      <c r="H36" s="49">
        <v>9</v>
      </c>
      <c r="I36" s="49">
        <v>4</v>
      </c>
      <c r="J36" s="49">
        <v>8</v>
      </c>
      <c r="K36" s="49">
        <v>7</v>
      </c>
      <c r="L36" s="49">
        <v>4</v>
      </c>
      <c r="M36" s="49"/>
      <c r="N36" s="49"/>
      <c r="O36" s="49"/>
      <c r="P36" s="49"/>
      <c r="Q36" s="50"/>
      <c r="R36" s="102">
        <v>39.666666666666671</v>
      </c>
    </row>
    <row r="37" spans="2:18" ht="18" customHeight="1">
      <c r="B37" s="70">
        <f t="shared" si="1"/>
        <v>5</v>
      </c>
      <c r="C37" s="113" t="s">
        <v>151</v>
      </c>
      <c r="D37" s="67">
        <v>14</v>
      </c>
      <c r="E37" s="48">
        <v>11</v>
      </c>
      <c r="F37" s="49">
        <v>3</v>
      </c>
      <c r="G37" s="49">
        <v>4</v>
      </c>
      <c r="H37" s="49">
        <v>2</v>
      </c>
      <c r="I37" s="49">
        <v>10</v>
      </c>
      <c r="J37" s="49">
        <v>10</v>
      </c>
      <c r="K37" s="49">
        <v>3</v>
      </c>
      <c r="L37" s="49">
        <v>8</v>
      </c>
      <c r="M37" s="49"/>
      <c r="N37" s="49"/>
      <c r="O37" s="49"/>
      <c r="P37" s="49"/>
      <c r="Q37" s="50"/>
      <c r="R37" s="102">
        <v>40</v>
      </c>
    </row>
    <row r="38" spans="2:18" ht="18" customHeight="1">
      <c r="B38" s="70">
        <f t="shared" si="1"/>
        <v>6</v>
      </c>
      <c r="C38" s="113" t="s">
        <v>220</v>
      </c>
      <c r="D38" s="67">
        <v>240</v>
      </c>
      <c r="E38" s="48">
        <v>4</v>
      </c>
      <c r="F38" s="49">
        <v>7</v>
      </c>
      <c r="G38" s="49">
        <v>3</v>
      </c>
      <c r="H38" s="49">
        <v>3</v>
      </c>
      <c r="I38" s="49">
        <v>5.833333333333333</v>
      </c>
      <c r="J38" s="49">
        <v>16</v>
      </c>
      <c r="K38" s="49">
        <v>2</v>
      </c>
      <c r="L38" s="49">
        <v>19</v>
      </c>
      <c r="M38" s="49"/>
      <c r="N38" s="49"/>
      <c r="O38" s="49"/>
      <c r="P38" s="49"/>
      <c r="Q38" s="50"/>
      <c r="R38" s="102">
        <v>40.833333333333329</v>
      </c>
    </row>
    <row r="39" spans="2:18" ht="18" customHeight="1">
      <c r="B39" s="70">
        <f t="shared" si="1"/>
        <v>7</v>
      </c>
      <c r="C39" s="113" t="s">
        <v>218</v>
      </c>
      <c r="D39" s="67">
        <v>48</v>
      </c>
      <c r="E39" s="48">
        <v>1</v>
      </c>
      <c r="F39" s="49">
        <v>6.333333333333333</v>
      </c>
      <c r="G39" s="49">
        <v>8</v>
      </c>
      <c r="H39" s="49">
        <v>16</v>
      </c>
      <c r="I39" s="49">
        <v>8</v>
      </c>
      <c r="J39" s="49">
        <v>14</v>
      </c>
      <c r="K39" s="49">
        <v>5</v>
      </c>
      <c r="L39" s="49">
        <v>2</v>
      </c>
      <c r="M39" s="49"/>
      <c r="N39" s="49"/>
      <c r="O39" s="49"/>
      <c r="P39" s="49"/>
      <c r="Q39" s="50"/>
      <c r="R39" s="102">
        <v>44.333333333333329</v>
      </c>
    </row>
    <row r="40" spans="2:18" ht="18" customHeight="1">
      <c r="B40" s="70">
        <f t="shared" si="1"/>
        <v>8</v>
      </c>
      <c r="C40" s="111" t="s">
        <v>232</v>
      </c>
      <c r="D40" s="67">
        <v>56</v>
      </c>
      <c r="E40" s="48">
        <v>5</v>
      </c>
      <c r="F40" s="49">
        <v>13</v>
      </c>
      <c r="G40" s="49">
        <v>12</v>
      </c>
      <c r="H40" s="49">
        <v>4</v>
      </c>
      <c r="I40" s="49">
        <v>6</v>
      </c>
      <c r="J40" s="49">
        <v>6.666666666666667</v>
      </c>
      <c r="K40" s="49">
        <v>6</v>
      </c>
      <c r="L40" s="49">
        <v>7</v>
      </c>
      <c r="M40" s="49"/>
      <c r="N40" s="49"/>
      <c r="O40" s="49"/>
      <c r="P40" s="49"/>
      <c r="Q40" s="50"/>
      <c r="R40" s="102">
        <v>46.666666666666664</v>
      </c>
    </row>
    <row r="41" spans="2:18" ht="18" customHeight="1">
      <c r="B41" s="70">
        <f t="shared" si="1"/>
        <v>9</v>
      </c>
      <c r="C41" s="113" t="s">
        <v>174</v>
      </c>
      <c r="D41" s="67">
        <v>17</v>
      </c>
      <c r="E41" s="48">
        <v>6</v>
      </c>
      <c r="F41" s="49">
        <v>10</v>
      </c>
      <c r="G41" s="49">
        <v>7</v>
      </c>
      <c r="H41" s="49">
        <v>6</v>
      </c>
      <c r="I41" s="49">
        <v>16</v>
      </c>
      <c r="J41" s="49">
        <v>1</v>
      </c>
      <c r="K41" s="49">
        <v>6.833333333333333</v>
      </c>
      <c r="L41" s="49">
        <v>11</v>
      </c>
      <c r="M41" s="49"/>
      <c r="N41" s="49"/>
      <c r="O41" s="49"/>
      <c r="P41" s="49"/>
      <c r="Q41" s="50"/>
      <c r="R41" s="102">
        <v>47.833333333333336</v>
      </c>
    </row>
    <row r="42" spans="2:18" ht="18" customHeight="1">
      <c r="B42" s="70">
        <f t="shared" si="1"/>
        <v>10</v>
      </c>
      <c r="C42" s="96" t="s">
        <v>146</v>
      </c>
      <c r="D42" s="68">
        <v>150</v>
      </c>
      <c r="E42" s="12">
        <v>9</v>
      </c>
      <c r="F42" s="13">
        <v>5</v>
      </c>
      <c r="G42" s="13">
        <v>16</v>
      </c>
      <c r="H42" s="13">
        <v>8</v>
      </c>
      <c r="I42" s="13">
        <v>11</v>
      </c>
      <c r="J42" s="13">
        <v>3</v>
      </c>
      <c r="K42" s="13">
        <v>11</v>
      </c>
      <c r="L42" s="13">
        <v>9</v>
      </c>
      <c r="M42" s="13"/>
      <c r="N42" s="13"/>
      <c r="O42" s="13"/>
      <c r="P42" s="13"/>
      <c r="Q42" s="63"/>
      <c r="R42" s="102">
        <v>56</v>
      </c>
    </row>
    <row r="43" spans="2:18" ht="18" customHeight="1">
      <c r="B43" s="70">
        <f t="shared" si="1"/>
        <v>11</v>
      </c>
      <c r="C43" s="96" t="s">
        <v>59</v>
      </c>
      <c r="D43" s="68">
        <v>29</v>
      </c>
      <c r="E43" s="12">
        <v>8.6666666666666661</v>
      </c>
      <c r="F43" s="13">
        <v>12</v>
      </c>
      <c r="G43" s="13">
        <v>13</v>
      </c>
      <c r="H43" s="13">
        <v>19</v>
      </c>
      <c r="I43" s="13">
        <v>2</v>
      </c>
      <c r="J43" s="13">
        <v>6</v>
      </c>
      <c r="K43" s="13">
        <v>9</v>
      </c>
      <c r="L43" s="13">
        <v>10</v>
      </c>
      <c r="M43" s="13"/>
      <c r="N43" s="13"/>
      <c r="O43" s="13"/>
      <c r="P43" s="13"/>
      <c r="Q43" s="63"/>
      <c r="R43" s="102">
        <v>60.666666666666657</v>
      </c>
    </row>
    <row r="44" spans="2:18" ht="18" customHeight="1">
      <c r="B44" s="70">
        <f t="shared" si="1"/>
        <v>12</v>
      </c>
      <c r="C44" s="96" t="s">
        <v>161</v>
      </c>
      <c r="D44" s="68">
        <v>72</v>
      </c>
      <c r="E44" s="12">
        <v>10</v>
      </c>
      <c r="F44" s="13">
        <v>8</v>
      </c>
      <c r="G44" s="13">
        <v>11</v>
      </c>
      <c r="H44" s="13">
        <v>5</v>
      </c>
      <c r="I44" s="13">
        <v>12</v>
      </c>
      <c r="J44" s="13">
        <v>11</v>
      </c>
      <c r="K44" s="13">
        <v>12</v>
      </c>
      <c r="L44" s="13">
        <v>5</v>
      </c>
      <c r="M44" s="13"/>
      <c r="N44" s="13"/>
      <c r="O44" s="13"/>
      <c r="P44" s="13"/>
      <c r="Q44" s="63"/>
      <c r="R44" s="102">
        <v>62</v>
      </c>
    </row>
    <row r="45" spans="2:18" ht="18" customHeight="1">
      <c r="B45" s="70">
        <f t="shared" si="1"/>
        <v>13</v>
      </c>
      <c r="C45" s="96" t="s">
        <v>173</v>
      </c>
      <c r="D45" s="68">
        <v>84</v>
      </c>
      <c r="E45" s="12">
        <v>13</v>
      </c>
      <c r="F45" s="13">
        <v>4</v>
      </c>
      <c r="G45" s="13">
        <v>6</v>
      </c>
      <c r="H45" s="13">
        <v>14</v>
      </c>
      <c r="I45" s="13">
        <v>15</v>
      </c>
      <c r="J45" s="13">
        <v>2</v>
      </c>
      <c r="K45" s="13">
        <v>10</v>
      </c>
      <c r="L45" s="13">
        <v>19</v>
      </c>
      <c r="M45" s="13"/>
      <c r="N45" s="13"/>
      <c r="O45" s="13"/>
      <c r="P45" s="13"/>
      <c r="Q45" s="63"/>
      <c r="R45" s="102">
        <v>64</v>
      </c>
    </row>
    <row r="46" spans="2:18" ht="18" customHeight="1">
      <c r="B46" s="70">
        <f t="shared" si="1"/>
        <v>14</v>
      </c>
      <c r="C46" s="96" t="s">
        <v>141</v>
      </c>
      <c r="D46" s="68">
        <v>172</v>
      </c>
      <c r="E46" s="12">
        <v>15</v>
      </c>
      <c r="F46" s="13">
        <v>9</v>
      </c>
      <c r="G46" s="13">
        <v>14</v>
      </c>
      <c r="H46" s="13">
        <v>13</v>
      </c>
      <c r="I46" s="13">
        <v>7</v>
      </c>
      <c r="J46" s="13">
        <v>5</v>
      </c>
      <c r="K46" s="13">
        <v>13</v>
      </c>
      <c r="L46" s="13">
        <v>6</v>
      </c>
      <c r="M46" s="13"/>
      <c r="N46" s="13"/>
      <c r="O46" s="13"/>
      <c r="P46" s="13"/>
      <c r="Q46" s="63"/>
      <c r="R46" s="102">
        <v>67</v>
      </c>
    </row>
    <row r="47" spans="2:18" ht="18" customHeight="1">
      <c r="B47" s="70">
        <f t="shared" si="1"/>
        <v>15</v>
      </c>
      <c r="C47" s="96" t="s">
        <v>150</v>
      </c>
      <c r="D47" s="68">
        <v>119</v>
      </c>
      <c r="E47" s="12">
        <v>14</v>
      </c>
      <c r="F47" s="13">
        <v>14</v>
      </c>
      <c r="G47" s="13">
        <v>10</v>
      </c>
      <c r="H47" s="13">
        <v>7</v>
      </c>
      <c r="I47" s="13">
        <v>13</v>
      </c>
      <c r="J47" s="13">
        <v>12</v>
      </c>
      <c r="K47" s="13">
        <v>15</v>
      </c>
      <c r="L47" s="13">
        <v>19</v>
      </c>
      <c r="M47" s="13"/>
      <c r="N47" s="13"/>
      <c r="O47" s="13"/>
      <c r="P47" s="13"/>
      <c r="Q47" s="63"/>
      <c r="R47" s="102">
        <v>85</v>
      </c>
    </row>
    <row r="48" spans="2:18" ht="18" customHeight="1">
      <c r="B48" s="70">
        <f t="shared" si="1"/>
        <v>16</v>
      </c>
      <c r="C48" s="96" t="s">
        <v>66</v>
      </c>
      <c r="D48" s="68">
        <v>672</v>
      </c>
      <c r="E48" s="12">
        <v>17</v>
      </c>
      <c r="F48" s="13">
        <v>19</v>
      </c>
      <c r="G48" s="13">
        <v>9</v>
      </c>
      <c r="H48" s="13">
        <v>11</v>
      </c>
      <c r="I48" s="13">
        <v>5</v>
      </c>
      <c r="J48" s="13">
        <v>13</v>
      </c>
      <c r="K48" s="13">
        <v>14</v>
      </c>
      <c r="L48" s="13">
        <v>19</v>
      </c>
      <c r="M48" s="13"/>
      <c r="N48" s="13"/>
      <c r="O48" s="13"/>
      <c r="P48" s="13"/>
      <c r="Q48" s="63"/>
      <c r="R48" s="102">
        <v>88</v>
      </c>
    </row>
    <row r="49" spans="2:18" ht="18" customHeight="1">
      <c r="B49" s="70">
        <f t="shared" si="1"/>
        <v>17</v>
      </c>
      <c r="C49" s="96" t="s">
        <v>67</v>
      </c>
      <c r="D49" s="68">
        <v>90</v>
      </c>
      <c r="E49" s="12">
        <v>8</v>
      </c>
      <c r="F49" s="13">
        <v>15</v>
      </c>
      <c r="G49" s="13">
        <v>15</v>
      </c>
      <c r="H49" s="13">
        <v>12</v>
      </c>
      <c r="I49" s="13">
        <v>17</v>
      </c>
      <c r="J49" s="13">
        <v>15</v>
      </c>
      <c r="K49" s="13">
        <v>16</v>
      </c>
      <c r="L49" s="13">
        <v>19</v>
      </c>
      <c r="M49" s="13"/>
      <c r="N49" s="13"/>
      <c r="O49" s="13"/>
      <c r="P49" s="13"/>
      <c r="Q49" s="63"/>
      <c r="R49" s="102">
        <v>98</v>
      </c>
    </row>
    <row r="50" spans="2:18" ht="18" customHeight="1">
      <c r="B50" s="70">
        <f t="shared" si="1"/>
        <v>18</v>
      </c>
      <c r="C50" s="96" t="s">
        <v>231</v>
      </c>
      <c r="D50" s="68">
        <v>18</v>
      </c>
      <c r="E50" s="12">
        <v>16</v>
      </c>
      <c r="F50" s="13">
        <v>16</v>
      </c>
      <c r="G50" s="13">
        <v>17</v>
      </c>
      <c r="H50" s="13">
        <v>15</v>
      </c>
      <c r="I50" s="13">
        <v>14</v>
      </c>
      <c r="J50" s="13">
        <v>17</v>
      </c>
      <c r="K50" s="13">
        <v>17</v>
      </c>
      <c r="L50" s="13">
        <v>12</v>
      </c>
      <c r="M50" s="13"/>
      <c r="N50" s="13"/>
      <c r="O50" s="13"/>
      <c r="P50" s="13"/>
      <c r="Q50" s="63"/>
      <c r="R50" s="102">
        <v>107</v>
      </c>
    </row>
    <row r="51" spans="2:18" ht="18" customHeight="1">
      <c r="B51" s="70">
        <f t="shared" si="1"/>
        <v>19</v>
      </c>
      <c r="C51" s="96" t="s">
        <v>7</v>
      </c>
      <c r="D51" s="68">
        <v>45</v>
      </c>
      <c r="E51" s="12">
        <v>19</v>
      </c>
      <c r="F51" s="13">
        <v>19</v>
      </c>
      <c r="G51" s="13">
        <v>19</v>
      </c>
      <c r="H51" s="13">
        <v>19</v>
      </c>
      <c r="I51" s="13">
        <v>19</v>
      </c>
      <c r="J51" s="13">
        <v>19</v>
      </c>
      <c r="K51" s="13">
        <v>19</v>
      </c>
      <c r="L51" s="13">
        <v>19</v>
      </c>
      <c r="M51" s="13"/>
      <c r="N51" s="13"/>
      <c r="O51" s="13"/>
      <c r="P51" s="13"/>
      <c r="Q51" s="63"/>
      <c r="R51" s="102">
        <v>133</v>
      </c>
    </row>
    <row r="52" spans="2:18" ht="18" customHeight="1" thickBot="1">
      <c r="B52" s="70"/>
      <c r="C52" s="107"/>
      <c r="D52" s="69"/>
      <c r="E52" s="6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7"/>
      <c r="R52" s="102"/>
    </row>
    <row r="53" spans="2:18" ht="14.4" thickTop="1" thickBot="1"/>
    <row r="54" spans="2:18" ht="47.25" customHeight="1" thickTop="1" thickBot="1">
      <c r="C54" s="179" t="s">
        <v>197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1"/>
    </row>
    <row r="55" spans="2:18" ht="53.55" customHeight="1" thickTop="1" thickBot="1">
      <c r="C55" s="112" t="s">
        <v>8</v>
      </c>
      <c r="D55" s="8" t="s">
        <v>9</v>
      </c>
      <c r="E55" s="9" t="s">
        <v>10</v>
      </c>
      <c r="F55" s="10" t="s">
        <v>11</v>
      </c>
      <c r="G55" s="10" t="s">
        <v>12</v>
      </c>
      <c r="H55" s="10" t="s">
        <v>13</v>
      </c>
      <c r="I55" s="10" t="s">
        <v>14</v>
      </c>
      <c r="J55" s="10" t="s">
        <v>15</v>
      </c>
      <c r="K55" s="10" t="s">
        <v>16</v>
      </c>
      <c r="L55" s="10" t="s">
        <v>17</v>
      </c>
      <c r="M55" s="10" t="s">
        <v>18</v>
      </c>
      <c r="N55" s="10" t="s">
        <v>21</v>
      </c>
      <c r="O55" s="10" t="s">
        <v>22</v>
      </c>
      <c r="P55" s="10" t="s">
        <v>23</v>
      </c>
      <c r="Q55" s="65" t="s">
        <v>24</v>
      </c>
      <c r="R55" s="7" t="s">
        <v>164</v>
      </c>
    </row>
    <row r="56" spans="2:18" ht="18" customHeight="1" thickTop="1">
      <c r="B56" s="70">
        <v>1</v>
      </c>
      <c r="C56" s="113" t="s">
        <v>62</v>
      </c>
      <c r="D56" s="67">
        <v>23</v>
      </c>
      <c r="E56" s="48">
        <v>3</v>
      </c>
      <c r="F56" s="49">
        <v>6</v>
      </c>
      <c r="G56" s="49">
        <v>2</v>
      </c>
      <c r="H56" s="49">
        <v>1.875</v>
      </c>
      <c r="I56" s="49">
        <v>1</v>
      </c>
      <c r="J56" s="49">
        <v>2</v>
      </c>
      <c r="K56" s="49">
        <v>1</v>
      </c>
      <c r="L56" s="49">
        <v>4</v>
      </c>
      <c r="M56" s="49">
        <v>2</v>
      </c>
      <c r="N56" s="49">
        <v>2</v>
      </c>
      <c r="O56" s="49">
        <v>2</v>
      </c>
      <c r="P56" s="49"/>
      <c r="Q56" s="50"/>
      <c r="R56" s="102">
        <v>16.875</v>
      </c>
    </row>
    <row r="57" spans="2:18" ht="18" customHeight="1">
      <c r="B57" s="70">
        <f>B56+1</f>
        <v>2</v>
      </c>
      <c r="C57" s="113" t="s">
        <v>61</v>
      </c>
      <c r="D57" s="67">
        <v>177</v>
      </c>
      <c r="E57" s="48">
        <v>7</v>
      </c>
      <c r="F57" s="49">
        <v>1</v>
      </c>
      <c r="G57" s="49">
        <v>1</v>
      </c>
      <c r="H57" s="49">
        <v>2</v>
      </c>
      <c r="I57" s="49">
        <v>7</v>
      </c>
      <c r="J57" s="49">
        <v>9</v>
      </c>
      <c r="K57" s="49">
        <v>3</v>
      </c>
      <c r="L57" s="49">
        <v>2.625</v>
      </c>
      <c r="M57" s="49">
        <v>1</v>
      </c>
      <c r="N57" s="49">
        <v>1</v>
      </c>
      <c r="O57" s="49">
        <v>5</v>
      </c>
      <c r="P57" s="49"/>
      <c r="Q57" s="50"/>
      <c r="R57" s="102">
        <v>23.625</v>
      </c>
    </row>
    <row r="58" spans="2:18" ht="18" customHeight="1">
      <c r="B58" s="70">
        <f t="shared" ref="B58:B75" si="2">B57+1</f>
        <v>3</v>
      </c>
      <c r="C58" s="113" t="s">
        <v>146</v>
      </c>
      <c r="D58" s="67">
        <v>150</v>
      </c>
      <c r="E58" s="48">
        <v>4</v>
      </c>
      <c r="F58" s="49">
        <v>2</v>
      </c>
      <c r="G58" s="49">
        <v>3</v>
      </c>
      <c r="H58" s="49">
        <v>8</v>
      </c>
      <c r="I58" s="49">
        <v>3</v>
      </c>
      <c r="J58" s="49">
        <v>1</v>
      </c>
      <c r="K58" s="49">
        <v>4</v>
      </c>
      <c r="L58" s="49">
        <v>3</v>
      </c>
      <c r="M58" s="49">
        <v>4</v>
      </c>
      <c r="N58" s="49">
        <v>7</v>
      </c>
      <c r="O58" s="49">
        <v>3</v>
      </c>
      <c r="P58" s="49"/>
      <c r="Q58" s="50"/>
      <c r="R58" s="102">
        <v>27</v>
      </c>
    </row>
    <row r="59" spans="2:18" ht="18" customHeight="1">
      <c r="B59" s="70">
        <f t="shared" si="2"/>
        <v>4</v>
      </c>
      <c r="C59" s="111" t="s">
        <v>190</v>
      </c>
      <c r="D59" s="67">
        <v>50</v>
      </c>
      <c r="E59" s="48">
        <v>6</v>
      </c>
      <c r="F59" s="49">
        <v>5</v>
      </c>
      <c r="G59" s="49">
        <v>6</v>
      </c>
      <c r="H59" s="49">
        <v>1</v>
      </c>
      <c r="I59" s="49">
        <v>2</v>
      </c>
      <c r="J59" s="49">
        <v>3</v>
      </c>
      <c r="K59" s="49">
        <v>3.125</v>
      </c>
      <c r="L59" s="49">
        <v>2</v>
      </c>
      <c r="M59" s="49">
        <v>3</v>
      </c>
      <c r="N59" s="49">
        <v>3</v>
      </c>
      <c r="O59" s="49">
        <v>21</v>
      </c>
      <c r="P59" s="49"/>
      <c r="Q59" s="50"/>
      <c r="R59" s="102">
        <v>28.125</v>
      </c>
    </row>
    <row r="60" spans="2:18" ht="18" customHeight="1">
      <c r="B60" s="70">
        <f t="shared" si="2"/>
        <v>5</v>
      </c>
      <c r="C60" s="113" t="s">
        <v>218</v>
      </c>
      <c r="D60" s="67">
        <v>48</v>
      </c>
      <c r="E60" s="48">
        <v>2</v>
      </c>
      <c r="F60" s="49">
        <v>3</v>
      </c>
      <c r="G60" s="49">
        <v>3.75</v>
      </c>
      <c r="H60" s="49">
        <v>4</v>
      </c>
      <c r="I60" s="49">
        <v>11</v>
      </c>
      <c r="J60" s="49">
        <v>5</v>
      </c>
      <c r="K60" s="49">
        <v>2</v>
      </c>
      <c r="L60" s="49">
        <v>6</v>
      </c>
      <c r="M60" s="49">
        <v>7</v>
      </c>
      <c r="N60" s="49">
        <v>4</v>
      </c>
      <c r="O60" s="49">
        <v>4</v>
      </c>
      <c r="P60" s="49"/>
      <c r="Q60" s="50"/>
      <c r="R60" s="102">
        <v>33.75</v>
      </c>
    </row>
    <row r="61" spans="2:18" ht="18" customHeight="1">
      <c r="B61" s="70">
        <f t="shared" si="2"/>
        <v>6</v>
      </c>
      <c r="C61" s="111" t="s">
        <v>60</v>
      </c>
      <c r="D61" s="67">
        <v>163</v>
      </c>
      <c r="E61" s="48">
        <v>5</v>
      </c>
      <c r="F61" s="49">
        <v>4</v>
      </c>
      <c r="G61" s="49">
        <v>7</v>
      </c>
      <c r="H61" s="49">
        <v>6</v>
      </c>
      <c r="I61" s="49">
        <v>3</v>
      </c>
      <c r="J61" s="49">
        <v>4.875</v>
      </c>
      <c r="K61" s="49">
        <v>7</v>
      </c>
      <c r="L61" s="49">
        <v>1</v>
      </c>
      <c r="M61" s="49">
        <v>8</v>
      </c>
      <c r="N61" s="49">
        <v>9</v>
      </c>
      <c r="O61" s="49">
        <v>6</v>
      </c>
      <c r="P61" s="49"/>
      <c r="Q61" s="50"/>
      <c r="R61" s="102">
        <v>43.875</v>
      </c>
    </row>
    <row r="62" spans="2:18" ht="18" customHeight="1">
      <c r="B62" s="70">
        <f t="shared" si="2"/>
        <v>7</v>
      </c>
      <c r="C62" s="113" t="s">
        <v>151</v>
      </c>
      <c r="D62" s="67">
        <v>14</v>
      </c>
      <c r="E62" s="48">
        <v>1</v>
      </c>
      <c r="F62" s="49">
        <v>5.25</v>
      </c>
      <c r="G62" s="49">
        <v>5</v>
      </c>
      <c r="H62" s="49">
        <v>3</v>
      </c>
      <c r="I62" s="49">
        <v>10</v>
      </c>
      <c r="J62" s="49">
        <v>7</v>
      </c>
      <c r="K62" s="49">
        <v>6</v>
      </c>
      <c r="L62" s="49">
        <v>5</v>
      </c>
      <c r="M62" s="49">
        <v>9</v>
      </c>
      <c r="N62" s="49">
        <v>6</v>
      </c>
      <c r="O62" s="49">
        <v>9</v>
      </c>
      <c r="P62" s="49"/>
      <c r="Q62" s="50"/>
      <c r="R62" s="102">
        <v>47.25</v>
      </c>
    </row>
    <row r="63" spans="2:18" ht="18" customHeight="1">
      <c r="B63" s="70">
        <f t="shared" si="2"/>
        <v>8</v>
      </c>
      <c r="C63" s="113" t="s">
        <v>59</v>
      </c>
      <c r="D63" s="67">
        <v>29</v>
      </c>
      <c r="E63" s="48">
        <v>6.75</v>
      </c>
      <c r="F63" s="49">
        <v>7</v>
      </c>
      <c r="G63" s="49">
        <v>4</v>
      </c>
      <c r="H63" s="49">
        <v>7</v>
      </c>
      <c r="I63" s="49">
        <v>15</v>
      </c>
      <c r="J63" s="49">
        <v>6</v>
      </c>
      <c r="K63" s="49">
        <v>8</v>
      </c>
      <c r="L63" s="49">
        <v>8</v>
      </c>
      <c r="M63" s="49">
        <v>6</v>
      </c>
      <c r="N63" s="49">
        <v>10</v>
      </c>
      <c r="O63" s="49">
        <v>8</v>
      </c>
      <c r="P63" s="49"/>
      <c r="Q63" s="50"/>
      <c r="R63" s="102">
        <v>60.75</v>
      </c>
    </row>
    <row r="64" spans="2:18" ht="18" customHeight="1">
      <c r="B64" s="70">
        <f t="shared" si="2"/>
        <v>9</v>
      </c>
      <c r="C64" s="113" t="s">
        <v>174</v>
      </c>
      <c r="D64" s="67">
        <v>17</v>
      </c>
      <c r="E64" s="48">
        <v>12</v>
      </c>
      <c r="F64" s="49">
        <v>11</v>
      </c>
      <c r="G64" s="49">
        <v>21</v>
      </c>
      <c r="H64" s="49">
        <v>9</v>
      </c>
      <c r="I64" s="49">
        <v>5</v>
      </c>
      <c r="J64" s="49">
        <v>15</v>
      </c>
      <c r="K64" s="49">
        <v>9</v>
      </c>
      <c r="L64" s="49">
        <v>7</v>
      </c>
      <c r="M64" s="49">
        <v>5</v>
      </c>
      <c r="N64" s="49">
        <v>5</v>
      </c>
      <c r="O64" s="49">
        <v>1</v>
      </c>
      <c r="P64" s="49"/>
      <c r="Q64" s="50"/>
      <c r="R64" s="102">
        <v>64</v>
      </c>
    </row>
    <row r="65" spans="2:18" ht="18" customHeight="1">
      <c r="B65" s="70">
        <f t="shared" si="2"/>
        <v>10</v>
      </c>
      <c r="C65" s="96" t="s">
        <v>66</v>
      </c>
      <c r="D65" s="68">
        <v>672</v>
      </c>
      <c r="E65" s="12">
        <v>11</v>
      </c>
      <c r="F65" s="13">
        <v>8</v>
      </c>
      <c r="G65" s="13">
        <v>8</v>
      </c>
      <c r="H65" s="13">
        <v>5</v>
      </c>
      <c r="I65" s="13">
        <v>6</v>
      </c>
      <c r="J65" s="13">
        <v>4</v>
      </c>
      <c r="K65" s="13">
        <v>11</v>
      </c>
      <c r="L65" s="13">
        <v>13</v>
      </c>
      <c r="M65" s="13">
        <v>13</v>
      </c>
      <c r="N65" s="13">
        <v>8</v>
      </c>
      <c r="O65" s="13">
        <v>7.625</v>
      </c>
      <c r="P65" s="13"/>
      <c r="Q65" s="63"/>
      <c r="R65" s="102">
        <v>68.625</v>
      </c>
    </row>
    <row r="66" spans="2:18" ht="18" customHeight="1">
      <c r="B66" s="70">
        <f t="shared" si="2"/>
        <v>11</v>
      </c>
      <c r="C66" s="96" t="s">
        <v>67</v>
      </c>
      <c r="D66" s="68">
        <v>90</v>
      </c>
      <c r="E66" s="12">
        <v>9</v>
      </c>
      <c r="F66" s="13">
        <v>9</v>
      </c>
      <c r="G66" s="13">
        <v>14</v>
      </c>
      <c r="H66" s="13">
        <v>11</v>
      </c>
      <c r="I66" s="13">
        <v>9</v>
      </c>
      <c r="J66" s="13">
        <v>12</v>
      </c>
      <c r="K66" s="13">
        <v>10</v>
      </c>
      <c r="L66" s="13">
        <v>16</v>
      </c>
      <c r="M66" s="13">
        <v>10.375</v>
      </c>
      <c r="N66" s="13">
        <v>13</v>
      </c>
      <c r="O66" s="13">
        <v>10</v>
      </c>
      <c r="P66" s="13"/>
      <c r="Q66" s="63"/>
      <c r="R66" s="102">
        <v>93.375</v>
      </c>
    </row>
    <row r="67" spans="2:18" ht="18" customHeight="1">
      <c r="B67" s="70">
        <f t="shared" si="2"/>
        <v>12</v>
      </c>
      <c r="C67" s="96" t="s">
        <v>250</v>
      </c>
      <c r="D67" s="68">
        <v>8</v>
      </c>
      <c r="E67" s="12">
        <v>14</v>
      </c>
      <c r="F67" s="13">
        <v>12</v>
      </c>
      <c r="G67" s="13">
        <v>12</v>
      </c>
      <c r="H67" s="13">
        <v>13</v>
      </c>
      <c r="I67" s="13">
        <v>21</v>
      </c>
      <c r="J67" s="13">
        <v>10</v>
      </c>
      <c r="K67" s="13">
        <v>16</v>
      </c>
      <c r="L67" s="13">
        <v>11</v>
      </c>
      <c r="M67" s="13">
        <v>12</v>
      </c>
      <c r="N67" s="13">
        <v>11</v>
      </c>
      <c r="O67" s="13">
        <v>7</v>
      </c>
      <c r="P67" s="13"/>
      <c r="Q67" s="63"/>
      <c r="R67" s="102">
        <v>102</v>
      </c>
    </row>
    <row r="68" spans="2:18" ht="18" customHeight="1">
      <c r="B68" s="70">
        <f t="shared" si="2"/>
        <v>13</v>
      </c>
      <c r="C68" s="96" t="s">
        <v>246</v>
      </c>
      <c r="D68" s="68">
        <v>40</v>
      </c>
      <c r="E68" s="12">
        <v>10</v>
      </c>
      <c r="F68" s="13">
        <v>13</v>
      </c>
      <c r="G68" s="13">
        <v>11</v>
      </c>
      <c r="H68" s="13">
        <v>15</v>
      </c>
      <c r="I68" s="13">
        <v>8</v>
      </c>
      <c r="J68" s="13">
        <v>13</v>
      </c>
      <c r="K68" s="13">
        <v>17</v>
      </c>
      <c r="L68" s="13">
        <v>12</v>
      </c>
      <c r="M68" s="13">
        <v>14</v>
      </c>
      <c r="N68" s="13">
        <v>11.75</v>
      </c>
      <c r="O68" s="13">
        <v>13</v>
      </c>
      <c r="P68" s="13"/>
      <c r="Q68" s="63"/>
      <c r="R68" s="102">
        <v>105.75</v>
      </c>
    </row>
    <row r="69" spans="2:18" ht="18" customHeight="1">
      <c r="B69" s="70">
        <f t="shared" si="2"/>
        <v>14</v>
      </c>
      <c r="C69" s="96" t="s">
        <v>20</v>
      </c>
      <c r="D69" s="68">
        <v>71</v>
      </c>
      <c r="E69" s="12">
        <v>21</v>
      </c>
      <c r="F69" s="13">
        <v>16</v>
      </c>
      <c r="G69" s="13">
        <v>15</v>
      </c>
      <c r="H69" s="13">
        <v>10</v>
      </c>
      <c r="I69" s="13">
        <v>4</v>
      </c>
      <c r="J69" s="13">
        <v>11</v>
      </c>
      <c r="K69" s="13">
        <v>5</v>
      </c>
      <c r="L69" s="13">
        <v>15</v>
      </c>
      <c r="M69" s="13">
        <v>15</v>
      </c>
      <c r="N69" s="13">
        <v>21</v>
      </c>
      <c r="O69" s="13">
        <v>21</v>
      </c>
      <c r="P69" s="13"/>
      <c r="Q69" s="63"/>
      <c r="R69" s="102">
        <v>112</v>
      </c>
    </row>
    <row r="70" spans="2:18" ht="18" customHeight="1">
      <c r="B70" s="70">
        <f t="shared" si="2"/>
        <v>15</v>
      </c>
      <c r="C70" s="96" t="s">
        <v>231</v>
      </c>
      <c r="D70" s="68">
        <v>18</v>
      </c>
      <c r="E70" s="12">
        <v>15</v>
      </c>
      <c r="F70" s="13">
        <v>18</v>
      </c>
      <c r="G70" s="13">
        <v>10</v>
      </c>
      <c r="H70" s="13">
        <v>12</v>
      </c>
      <c r="I70" s="13">
        <v>13</v>
      </c>
      <c r="J70" s="13">
        <v>17</v>
      </c>
      <c r="K70" s="13">
        <v>13</v>
      </c>
      <c r="L70" s="13">
        <v>10</v>
      </c>
      <c r="M70" s="13">
        <v>16</v>
      </c>
      <c r="N70" s="13">
        <v>12</v>
      </c>
      <c r="O70" s="13">
        <v>15</v>
      </c>
      <c r="P70" s="13"/>
      <c r="Q70" s="63"/>
      <c r="R70" s="102">
        <v>116</v>
      </c>
    </row>
    <row r="71" spans="2:18" ht="18" customHeight="1">
      <c r="B71" s="70">
        <f t="shared" si="2"/>
        <v>16</v>
      </c>
      <c r="C71" s="96" t="s">
        <v>25</v>
      </c>
      <c r="D71" s="68">
        <v>51</v>
      </c>
      <c r="E71" s="12">
        <v>16</v>
      </c>
      <c r="F71" s="13">
        <v>17</v>
      </c>
      <c r="G71" s="13">
        <v>9</v>
      </c>
      <c r="H71" s="13">
        <v>17</v>
      </c>
      <c r="I71" s="13">
        <v>17</v>
      </c>
      <c r="J71" s="13">
        <v>14</v>
      </c>
      <c r="K71" s="13">
        <v>14</v>
      </c>
      <c r="L71" s="13">
        <v>9</v>
      </c>
      <c r="M71" s="13">
        <v>11</v>
      </c>
      <c r="N71" s="13">
        <v>16</v>
      </c>
      <c r="O71" s="13">
        <v>14</v>
      </c>
      <c r="P71" s="13"/>
      <c r="Q71" s="63"/>
      <c r="R71" s="102">
        <v>120</v>
      </c>
    </row>
    <row r="72" spans="2:18" ht="18" customHeight="1">
      <c r="B72" s="70">
        <f t="shared" si="2"/>
        <v>17</v>
      </c>
      <c r="C72" s="119" t="s">
        <v>248</v>
      </c>
      <c r="D72" s="68">
        <v>32</v>
      </c>
      <c r="E72" s="12">
        <v>13</v>
      </c>
      <c r="F72" s="13">
        <v>14</v>
      </c>
      <c r="G72" s="13">
        <v>18</v>
      </c>
      <c r="H72" s="13">
        <v>16</v>
      </c>
      <c r="I72" s="13">
        <v>14</v>
      </c>
      <c r="J72" s="13">
        <v>16</v>
      </c>
      <c r="K72" s="13">
        <v>15</v>
      </c>
      <c r="L72" s="13">
        <v>17</v>
      </c>
      <c r="M72" s="13">
        <v>10</v>
      </c>
      <c r="N72" s="13">
        <v>15</v>
      </c>
      <c r="O72" s="13">
        <v>11</v>
      </c>
      <c r="P72" s="13"/>
      <c r="Q72" s="63"/>
      <c r="R72" s="102">
        <v>124</v>
      </c>
    </row>
    <row r="73" spans="2:18" ht="18" customHeight="1">
      <c r="B73" s="70">
        <f t="shared" si="2"/>
        <v>18</v>
      </c>
      <c r="C73" s="119" t="s">
        <v>247</v>
      </c>
      <c r="D73" s="68">
        <v>47</v>
      </c>
      <c r="E73" s="12">
        <v>21</v>
      </c>
      <c r="F73" s="13">
        <v>15</v>
      </c>
      <c r="G73" s="13">
        <v>16</v>
      </c>
      <c r="H73" s="13">
        <v>18</v>
      </c>
      <c r="I73" s="13">
        <v>18</v>
      </c>
      <c r="J73" s="13">
        <v>8</v>
      </c>
      <c r="K73" s="13">
        <v>12</v>
      </c>
      <c r="L73" s="13">
        <v>14</v>
      </c>
      <c r="M73" s="13">
        <v>17</v>
      </c>
      <c r="N73" s="13">
        <v>14</v>
      </c>
      <c r="O73" s="13">
        <v>12</v>
      </c>
      <c r="P73" s="13"/>
      <c r="Q73" s="63"/>
      <c r="R73" s="102">
        <v>126</v>
      </c>
    </row>
    <row r="74" spans="2:18" ht="18" customHeight="1">
      <c r="B74" s="70">
        <f t="shared" si="2"/>
        <v>19</v>
      </c>
      <c r="C74" s="119" t="s">
        <v>249</v>
      </c>
      <c r="D74" s="68">
        <v>191</v>
      </c>
      <c r="E74" s="12">
        <v>8</v>
      </c>
      <c r="F74" s="13">
        <v>10</v>
      </c>
      <c r="G74" s="13">
        <v>13</v>
      </c>
      <c r="H74" s="13">
        <v>14</v>
      </c>
      <c r="I74" s="13">
        <v>12</v>
      </c>
      <c r="J74" s="13">
        <v>21</v>
      </c>
      <c r="K74" s="13">
        <v>21</v>
      </c>
      <c r="L74" s="13">
        <v>21</v>
      </c>
      <c r="M74" s="13">
        <v>21</v>
      </c>
      <c r="N74" s="13">
        <v>21</v>
      </c>
      <c r="O74" s="13">
        <v>21</v>
      </c>
      <c r="P74" s="13"/>
      <c r="Q74" s="63"/>
      <c r="R74" s="102">
        <v>141</v>
      </c>
    </row>
    <row r="75" spans="2:18" ht="18" customHeight="1" thickBot="1">
      <c r="B75" s="70">
        <f t="shared" si="2"/>
        <v>20</v>
      </c>
      <c r="C75" s="107" t="s">
        <v>7</v>
      </c>
      <c r="D75" s="69">
        <v>45</v>
      </c>
      <c r="E75" s="64">
        <v>21</v>
      </c>
      <c r="F75" s="15">
        <v>19</v>
      </c>
      <c r="G75" s="15">
        <v>17</v>
      </c>
      <c r="H75" s="15">
        <v>19</v>
      </c>
      <c r="I75" s="15">
        <v>16</v>
      </c>
      <c r="J75" s="15">
        <v>21</v>
      </c>
      <c r="K75" s="15">
        <v>18</v>
      </c>
      <c r="L75" s="15">
        <v>18</v>
      </c>
      <c r="M75" s="15">
        <v>21</v>
      </c>
      <c r="N75" s="15">
        <v>21</v>
      </c>
      <c r="O75" s="15">
        <v>21</v>
      </c>
      <c r="P75" s="15"/>
      <c r="Q75" s="47"/>
      <c r="R75" s="102">
        <v>170</v>
      </c>
    </row>
    <row r="76" spans="2:18" ht="14.4" thickTop="1" thickBot="1"/>
    <row r="77" spans="2:18" ht="46.5" customHeight="1" thickTop="1" thickBot="1">
      <c r="C77" s="179" t="s">
        <v>198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1"/>
    </row>
    <row r="78" spans="2:18" ht="46.5" customHeight="1" thickTop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2:18" ht="46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2:18" ht="46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2:18" ht="46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2:18" ht="46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2:18" ht="46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2:18" ht="46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2:18" ht="46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2:18" ht="46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</row>
    <row r="87" spans="2:18" ht="46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</row>
    <row r="88" spans="2:18" ht="46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</row>
    <row r="89" spans="2:18" ht="46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2:18" ht="46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</row>
    <row r="91" spans="2:18" ht="46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</row>
    <row r="92" spans="2:18" ht="46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2:18" ht="13.8" thickBot="1"/>
    <row r="94" spans="2:18" ht="17.399999999999999" thickTop="1" thickBot="1">
      <c r="C94" s="179" t="s">
        <v>199</v>
      </c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1"/>
    </row>
    <row r="95" spans="2:18" ht="49.8" thickTop="1" thickBot="1">
      <c r="C95" s="112" t="s">
        <v>8</v>
      </c>
      <c r="D95" s="8" t="s">
        <v>9</v>
      </c>
      <c r="E95" s="9" t="s">
        <v>10</v>
      </c>
      <c r="F95" s="10" t="s">
        <v>11</v>
      </c>
      <c r="G95" s="10" t="s">
        <v>12</v>
      </c>
      <c r="H95" s="10" t="s">
        <v>13</v>
      </c>
      <c r="I95" s="10" t="s">
        <v>14</v>
      </c>
      <c r="J95" s="10" t="s">
        <v>15</v>
      </c>
      <c r="K95" s="10" t="s">
        <v>16</v>
      </c>
      <c r="L95" s="10" t="s">
        <v>17</v>
      </c>
      <c r="M95" s="10" t="s">
        <v>18</v>
      </c>
      <c r="N95" s="10" t="s">
        <v>21</v>
      </c>
      <c r="O95" s="10" t="s">
        <v>22</v>
      </c>
      <c r="P95" s="10" t="s">
        <v>23</v>
      </c>
      <c r="Q95" s="65" t="s">
        <v>24</v>
      </c>
      <c r="R95" s="7" t="s">
        <v>164</v>
      </c>
    </row>
    <row r="96" spans="2:18" ht="18" thickTop="1">
      <c r="B96" s="70">
        <v>1</v>
      </c>
      <c r="C96" s="113"/>
      <c r="D96" s="67"/>
      <c r="E96" s="48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  <c r="R96" s="102"/>
    </row>
    <row r="97" spans="2:18" ht="17.399999999999999">
      <c r="B97" s="70">
        <f>B96+1</f>
        <v>2</v>
      </c>
      <c r="C97" s="113"/>
      <c r="D97" s="67"/>
      <c r="E97" s="4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0"/>
      <c r="R97" s="102"/>
    </row>
    <row r="98" spans="2:18" ht="17.399999999999999">
      <c r="B98" s="70">
        <f t="shared" ref="B98:B108" si="3">B97+1</f>
        <v>3</v>
      </c>
      <c r="C98" s="113"/>
      <c r="D98" s="67"/>
      <c r="E98" s="4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  <c r="R98" s="102"/>
    </row>
    <row r="99" spans="2:18" ht="17.399999999999999">
      <c r="B99" s="70">
        <f t="shared" si="3"/>
        <v>4</v>
      </c>
      <c r="C99" s="113"/>
      <c r="D99" s="67"/>
      <c r="E99" s="48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0"/>
      <c r="R99" s="102"/>
    </row>
    <row r="100" spans="2:18" ht="17.399999999999999">
      <c r="B100" s="70">
        <f t="shared" si="3"/>
        <v>5</v>
      </c>
      <c r="C100" s="113"/>
      <c r="D100" s="67"/>
      <c r="E100" s="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0"/>
      <c r="R100" s="102"/>
    </row>
    <row r="101" spans="2:18" ht="17.399999999999999">
      <c r="B101" s="70">
        <f t="shared" si="3"/>
        <v>6</v>
      </c>
      <c r="C101" s="111"/>
      <c r="D101" s="67"/>
      <c r="E101" s="48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0"/>
      <c r="R101" s="102"/>
    </row>
    <row r="102" spans="2:18" ht="17.399999999999999">
      <c r="B102" s="70">
        <f t="shared" si="3"/>
        <v>7</v>
      </c>
      <c r="C102" s="113"/>
      <c r="D102" s="67"/>
      <c r="E102" s="48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50"/>
      <c r="R102" s="102"/>
    </row>
    <row r="103" spans="2:18" ht="17.399999999999999">
      <c r="B103" s="70">
        <f t="shared" si="3"/>
        <v>8</v>
      </c>
      <c r="C103" s="113"/>
      <c r="D103" s="67"/>
      <c r="E103" s="48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0"/>
      <c r="R103" s="102"/>
    </row>
    <row r="104" spans="2:18" ht="17.399999999999999">
      <c r="B104" s="70">
        <f t="shared" si="3"/>
        <v>9</v>
      </c>
      <c r="C104" s="113"/>
      <c r="D104" s="67"/>
      <c r="E104" s="48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50"/>
      <c r="R104" s="102"/>
    </row>
    <row r="105" spans="2:18" ht="17.399999999999999">
      <c r="B105" s="70">
        <f t="shared" si="3"/>
        <v>10</v>
      </c>
      <c r="C105" s="96"/>
      <c r="D105" s="68"/>
      <c r="E105" s="1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63"/>
      <c r="R105" s="102"/>
    </row>
    <row r="106" spans="2:18" ht="17.399999999999999">
      <c r="B106" s="70">
        <f t="shared" si="3"/>
        <v>11</v>
      </c>
      <c r="C106" s="96"/>
      <c r="D106" s="68"/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63"/>
      <c r="R106" s="102"/>
    </row>
    <row r="107" spans="2:18" ht="17.399999999999999">
      <c r="B107" s="70">
        <f t="shared" si="3"/>
        <v>12</v>
      </c>
      <c r="C107" s="96"/>
      <c r="D107" s="68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63"/>
      <c r="R107" s="102"/>
    </row>
    <row r="108" spans="2:18" ht="18" thickBot="1">
      <c r="B108" s="125">
        <f t="shared" si="3"/>
        <v>13</v>
      </c>
      <c r="C108" s="107"/>
      <c r="D108" s="69"/>
      <c r="E108" s="6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7"/>
      <c r="R108" s="106"/>
    </row>
    <row r="109" spans="2:18" ht="13.8" thickTop="1"/>
    <row r="110" spans="2:18" ht="16.2">
      <c r="B110" s="127"/>
      <c r="C110" s="182" t="s">
        <v>186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</row>
    <row r="111" spans="2:18" ht="48.6">
      <c r="B111" s="127"/>
      <c r="C111" s="140" t="s">
        <v>8</v>
      </c>
      <c r="D111" s="24" t="s">
        <v>9</v>
      </c>
      <c r="E111" s="22" t="s">
        <v>10</v>
      </c>
      <c r="F111" s="22" t="s">
        <v>11</v>
      </c>
      <c r="G111" s="22" t="s">
        <v>12</v>
      </c>
      <c r="H111" s="22" t="s">
        <v>13</v>
      </c>
      <c r="I111" s="22" t="s">
        <v>14</v>
      </c>
      <c r="J111" s="22" t="s">
        <v>15</v>
      </c>
      <c r="K111" s="22" t="s">
        <v>16</v>
      </c>
      <c r="L111" s="22" t="s">
        <v>17</v>
      </c>
      <c r="M111" s="22" t="s">
        <v>18</v>
      </c>
      <c r="N111" s="22" t="s">
        <v>21</v>
      </c>
      <c r="O111" s="22" t="s">
        <v>22</v>
      </c>
      <c r="P111" s="22" t="s">
        <v>23</v>
      </c>
      <c r="Q111" s="22" t="s">
        <v>24</v>
      </c>
      <c r="R111" s="131" t="s">
        <v>164</v>
      </c>
    </row>
    <row r="112" spans="2:18" ht="17.399999999999999">
      <c r="B112" s="145">
        <v>1</v>
      </c>
      <c r="C112" s="146"/>
      <c r="D112" s="14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43"/>
    </row>
    <row r="113" spans="2:18" ht="17.399999999999999">
      <c r="B113" s="145">
        <f>B112+1</f>
        <v>2</v>
      </c>
      <c r="C113" s="141"/>
      <c r="D113" s="14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43"/>
    </row>
    <row r="114" spans="2:18" ht="17.399999999999999">
      <c r="B114" s="145">
        <f t="shared" ref="B114:B133" si="4">B113+1</f>
        <v>3</v>
      </c>
      <c r="C114" s="146"/>
      <c r="D114" s="14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43"/>
    </row>
    <row r="115" spans="2:18" ht="17.399999999999999">
      <c r="B115" s="145">
        <f t="shared" si="4"/>
        <v>4</v>
      </c>
      <c r="C115" s="146"/>
      <c r="D115" s="14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43"/>
    </row>
    <row r="116" spans="2:18" ht="17.399999999999999">
      <c r="B116" s="145">
        <f t="shared" si="4"/>
        <v>5</v>
      </c>
      <c r="C116" s="146"/>
      <c r="D116" s="14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43"/>
    </row>
    <row r="117" spans="2:18" ht="17.399999999999999">
      <c r="B117" s="145">
        <f t="shared" si="4"/>
        <v>6</v>
      </c>
      <c r="C117" s="146"/>
      <c r="D117" s="14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43"/>
    </row>
    <row r="118" spans="2:18" ht="17.399999999999999">
      <c r="B118" s="145">
        <f t="shared" si="4"/>
        <v>7</v>
      </c>
      <c r="C118" s="141"/>
      <c r="D118" s="14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43"/>
    </row>
    <row r="119" spans="2:18" ht="17.399999999999999">
      <c r="B119" s="145">
        <f t="shared" si="4"/>
        <v>8</v>
      </c>
      <c r="C119" s="146"/>
      <c r="D119" s="14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43"/>
    </row>
    <row r="120" spans="2:18" ht="17.399999999999999">
      <c r="B120" s="145">
        <f t="shared" si="4"/>
        <v>9</v>
      </c>
      <c r="C120" s="141"/>
      <c r="D120" s="14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43"/>
    </row>
    <row r="121" spans="2:18" ht="17.399999999999999">
      <c r="B121" s="145">
        <f t="shared" si="4"/>
        <v>10</v>
      </c>
      <c r="C121" s="141"/>
      <c r="D121" s="14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43"/>
    </row>
    <row r="122" spans="2:18" ht="17.399999999999999">
      <c r="B122" s="145">
        <f t="shared" si="4"/>
        <v>11</v>
      </c>
      <c r="C122" s="141"/>
      <c r="D122" s="14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43"/>
    </row>
    <row r="123" spans="2:18" ht="17.399999999999999">
      <c r="B123" s="145">
        <f t="shared" si="4"/>
        <v>12</v>
      </c>
      <c r="C123" s="146"/>
      <c r="D123" s="14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43"/>
    </row>
    <row r="124" spans="2:18" ht="17.399999999999999">
      <c r="B124" s="145">
        <f t="shared" si="4"/>
        <v>13</v>
      </c>
      <c r="C124" s="141"/>
      <c r="D124" s="14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43"/>
    </row>
    <row r="125" spans="2:18" ht="17.399999999999999">
      <c r="B125" s="145">
        <f t="shared" si="4"/>
        <v>14</v>
      </c>
      <c r="C125" s="146"/>
      <c r="D125" s="14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43"/>
    </row>
    <row r="126" spans="2:18" ht="17.399999999999999">
      <c r="B126" s="145">
        <f t="shared" si="4"/>
        <v>15</v>
      </c>
      <c r="C126" s="141"/>
      <c r="D126" s="14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43"/>
    </row>
    <row r="127" spans="2:18" ht="17.399999999999999">
      <c r="B127" s="145">
        <f t="shared" si="4"/>
        <v>16</v>
      </c>
      <c r="C127" s="141"/>
      <c r="D127" s="14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43"/>
    </row>
    <row r="128" spans="2:18" ht="17.399999999999999">
      <c r="B128" s="145">
        <f t="shared" si="4"/>
        <v>17</v>
      </c>
      <c r="C128" s="141"/>
      <c r="D128" s="14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43"/>
    </row>
    <row r="129" spans="2:19" ht="17.399999999999999">
      <c r="B129" s="145">
        <f t="shared" si="4"/>
        <v>18</v>
      </c>
      <c r="C129" s="141"/>
      <c r="D129" s="14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43"/>
    </row>
    <row r="130" spans="2:19" ht="17.399999999999999">
      <c r="B130" s="145">
        <f t="shared" si="4"/>
        <v>19</v>
      </c>
      <c r="C130" s="141"/>
      <c r="D130" s="14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43"/>
    </row>
    <row r="131" spans="2:19" ht="17.399999999999999">
      <c r="B131" s="145">
        <f t="shared" si="4"/>
        <v>20</v>
      </c>
      <c r="C131" s="141"/>
      <c r="D131" s="14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43"/>
    </row>
    <row r="132" spans="2:19" ht="17.399999999999999">
      <c r="B132" s="145">
        <f t="shared" si="4"/>
        <v>21</v>
      </c>
      <c r="C132" s="141"/>
      <c r="D132" s="14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43"/>
    </row>
    <row r="133" spans="2:19" ht="17.399999999999999">
      <c r="B133" s="145">
        <f t="shared" si="4"/>
        <v>22</v>
      </c>
      <c r="C133" s="146"/>
      <c r="D133" s="14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43"/>
    </row>
    <row r="134" spans="2:19" ht="17.399999999999999">
      <c r="B134" s="145"/>
      <c r="C134" s="141"/>
      <c r="D134" s="14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3"/>
    </row>
    <row r="135" spans="2:19" ht="17.399999999999999">
      <c r="B135" s="137"/>
      <c r="C135" s="147"/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48"/>
    </row>
    <row r="136" spans="2:19" ht="16.2">
      <c r="B136" s="127"/>
      <c r="C136" s="182" t="s">
        <v>200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27"/>
    </row>
    <row r="137" spans="2:19" ht="64.8">
      <c r="B137" s="127"/>
      <c r="C137" s="149" t="s">
        <v>8</v>
      </c>
      <c r="D137" s="150" t="s">
        <v>9</v>
      </c>
      <c r="E137" s="151" t="s">
        <v>10</v>
      </c>
      <c r="F137" s="151" t="s">
        <v>11</v>
      </c>
      <c r="G137" s="151" t="s">
        <v>12</v>
      </c>
      <c r="H137" s="151" t="s">
        <v>13</v>
      </c>
      <c r="I137" s="151" t="s">
        <v>14</v>
      </c>
      <c r="J137" s="151" t="s">
        <v>15</v>
      </c>
      <c r="K137" s="151" t="s">
        <v>16</v>
      </c>
      <c r="L137" s="151" t="s">
        <v>17</v>
      </c>
      <c r="M137" s="151" t="s">
        <v>18</v>
      </c>
      <c r="N137" s="151" t="s">
        <v>21</v>
      </c>
      <c r="O137" s="151" t="s">
        <v>22</v>
      </c>
      <c r="P137" s="151" t="s">
        <v>23</v>
      </c>
      <c r="Q137" s="151" t="s">
        <v>24</v>
      </c>
      <c r="R137" s="151" t="s">
        <v>187</v>
      </c>
      <c r="S137" s="152" t="s">
        <v>164</v>
      </c>
    </row>
    <row r="138" spans="2:19" ht="17.399999999999999">
      <c r="B138" s="34">
        <v>1</v>
      </c>
      <c r="C138" s="141"/>
      <c r="D138" s="14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43"/>
    </row>
    <row r="139" spans="2:19" ht="17.399999999999999">
      <c r="B139" s="34">
        <f>B138+1</f>
        <v>2</v>
      </c>
      <c r="C139" s="141"/>
      <c r="D139" s="14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43"/>
    </row>
    <row r="140" spans="2:19" ht="17.399999999999999">
      <c r="B140" s="34">
        <f t="shared" ref="B140:B150" si="5">B139+1</f>
        <v>3</v>
      </c>
      <c r="C140" s="141"/>
      <c r="D140" s="14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3"/>
    </row>
    <row r="141" spans="2:19" ht="17.399999999999999">
      <c r="B141" s="34">
        <f t="shared" si="5"/>
        <v>4</v>
      </c>
      <c r="C141" s="141"/>
      <c r="D141" s="14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43"/>
    </row>
    <row r="142" spans="2:19" ht="17.399999999999999">
      <c r="B142" s="34">
        <f t="shared" si="5"/>
        <v>5</v>
      </c>
      <c r="C142" s="141"/>
      <c r="D142" s="14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3"/>
    </row>
    <row r="143" spans="2:19" ht="17.399999999999999">
      <c r="B143" s="34">
        <f t="shared" si="5"/>
        <v>6</v>
      </c>
      <c r="C143" s="141"/>
      <c r="D143" s="14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43"/>
    </row>
    <row r="144" spans="2:19" ht="17.399999999999999">
      <c r="B144" s="34">
        <f t="shared" si="5"/>
        <v>7</v>
      </c>
      <c r="C144" s="141"/>
      <c r="D144" s="14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3"/>
    </row>
    <row r="145" spans="2:19" ht="17.399999999999999">
      <c r="B145" s="34">
        <f t="shared" si="5"/>
        <v>8</v>
      </c>
      <c r="C145" s="141"/>
      <c r="D145" s="14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3"/>
    </row>
    <row r="146" spans="2:19" ht="17.399999999999999">
      <c r="B146" s="34">
        <f t="shared" si="5"/>
        <v>9</v>
      </c>
      <c r="C146" s="141"/>
      <c r="D146" s="14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3"/>
    </row>
    <row r="147" spans="2:19" ht="17.399999999999999">
      <c r="B147" s="34">
        <f t="shared" si="5"/>
        <v>10</v>
      </c>
      <c r="C147" s="141"/>
      <c r="D147" s="14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3"/>
    </row>
    <row r="148" spans="2:19" ht="17.399999999999999">
      <c r="B148" s="34">
        <f t="shared" si="5"/>
        <v>11</v>
      </c>
      <c r="C148" s="141"/>
      <c r="D148" s="14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44"/>
      <c r="S148" s="143"/>
    </row>
    <row r="149" spans="2:19" ht="17.399999999999999">
      <c r="B149" s="34">
        <f t="shared" si="5"/>
        <v>12</v>
      </c>
      <c r="C149" s="141"/>
      <c r="D149" s="14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43"/>
    </row>
    <row r="150" spans="2:19" ht="17.399999999999999">
      <c r="B150" s="145">
        <f t="shared" si="5"/>
        <v>13</v>
      </c>
      <c r="C150" s="141"/>
      <c r="D150" s="14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3"/>
    </row>
    <row r="151" spans="2:19" ht="13.8" thickBot="1"/>
    <row r="152" spans="2:19" ht="29.1" customHeight="1" thickTop="1" thickBot="1">
      <c r="C152" s="179" t="s">
        <v>201</v>
      </c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1"/>
    </row>
    <row r="153" spans="2:19" ht="49.8" thickTop="1" thickBot="1">
      <c r="C153" s="112" t="s">
        <v>8</v>
      </c>
      <c r="D153" s="8" t="s">
        <v>9</v>
      </c>
      <c r="E153" s="9" t="s">
        <v>10</v>
      </c>
      <c r="F153" s="10" t="s">
        <v>11</v>
      </c>
      <c r="G153" s="10" t="s">
        <v>12</v>
      </c>
      <c r="H153" s="10" t="s">
        <v>13</v>
      </c>
      <c r="I153" s="10" t="s">
        <v>14</v>
      </c>
      <c r="J153" s="10" t="s">
        <v>15</v>
      </c>
      <c r="K153" s="10" t="s">
        <v>16</v>
      </c>
      <c r="L153" s="10" t="s">
        <v>17</v>
      </c>
      <c r="M153" s="10" t="s">
        <v>18</v>
      </c>
      <c r="N153" s="10" t="s">
        <v>21</v>
      </c>
      <c r="O153" s="10" t="s">
        <v>22</v>
      </c>
      <c r="P153" s="10" t="s">
        <v>23</v>
      </c>
      <c r="Q153" s="65" t="s">
        <v>24</v>
      </c>
      <c r="R153" s="7" t="s">
        <v>164</v>
      </c>
    </row>
    <row r="154" spans="2:19" ht="18" thickTop="1">
      <c r="B154" s="70">
        <v>1</v>
      </c>
      <c r="C154" s="111"/>
      <c r="D154" s="67"/>
      <c r="E154" s="48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50"/>
      <c r="R154" s="102"/>
    </row>
    <row r="155" spans="2:19" ht="17.399999999999999">
      <c r="B155" s="70">
        <f>B154+1</f>
        <v>2</v>
      </c>
      <c r="C155" s="113"/>
      <c r="D155" s="67"/>
      <c r="E155" s="48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50"/>
      <c r="R155" s="102"/>
    </row>
    <row r="156" spans="2:19" ht="17.399999999999999">
      <c r="B156" s="70">
        <f t="shared" ref="B156:B168" si="6">B155+1</f>
        <v>3</v>
      </c>
      <c r="C156" s="113"/>
      <c r="D156" s="67"/>
      <c r="E156" s="48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50"/>
      <c r="R156" s="102"/>
    </row>
    <row r="157" spans="2:19" ht="17.399999999999999">
      <c r="B157" s="70">
        <f t="shared" si="6"/>
        <v>4</v>
      </c>
      <c r="C157" s="113"/>
      <c r="D157" s="67"/>
      <c r="E157" s="48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50"/>
      <c r="R157" s="102"/>
    </row>
    <row r="158" spans="2:19" ht="17.399999999999999">
      <c r="B158" s="70">
        <f t="shared" si="6"/>
        <v>5</v>
      </c>
      <c r="C158" s="113"/>
      <c r="D158" s="67"/>
      <c r="E158" s="48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50"/>
      <c r="R158" s="102"/>
    </row>
    <row r="159" spans="2:19" ht="17.399999999999999">
      <c r="B159" s="70">
        <f t="shared" si="6"/>
        <v>6</v>
      </c>
      <c r="C159" s="111"/>
      <c r="D159" s="67"/>
      <c r="E159" s="48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50"/>
      <c r="R159" s="102"/>
    </row>
    <row r="160" spans="2:19" ht="17.399999999999999">
      <c r="B160" s="70">
        <f t="shared" si="6"/>
        <v>7</v>
      </c>
      <c r="C160" s="113"/>
      <c r="D160" s="67"/>
      <c r="E160" s="48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50"/>
      <c r="R160" s="102"/>
    </row>
    <row r="161" spans="2:18" ht="17.399999999999999">
      <c r="B161" s="70">
        <f t="shared" si="6"/>
        <v>8</v>
      </c>
      <c r="C161" s="113"/>
      <c r="D161" s="67"/>
      <c r="E161" s="48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50"/>
      <c r="R161" s="102"/>
    </row>
    <row r="162" spans="2:18" ht="17.399999999999999">
      <c r="B162" s="70">
        <f t="shared" si="6"/>
        <v>9</v>
      </c>
      <c r="C162" s="113"/>
      <c r="D162" s="67"/>
      <c r="E162" s="48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50"/>
      <c r="R162" s="102"/>
    </row>
    <row r="163" spans="2:18" ht="17.399999999999999">
      <c r="B163" s="70">
        <f t="shared" si="6"/>
        <v>10</v>
      </c>
      <c r="C163" s="96"/>
      <c r="D163" s="68"/>
      <c r="E163" s="1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63"/>
      <c r="R163" s="102"/>
    </row>
    <row r="164" spans="2:18" ht="17.399999999999999">
      <c r="B164" s="70">
        <f t="shared" si="6"/>
        <v>11</v>
      </c>
      <c r="C164" s="119"/>
      <c r="D164" s="68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63"/>
      <c r="R164" s="102"/>
    </row>
    <row r="165" spans="2:18" ht="17.399999999999999">
      <c r="B165" s="70">
        <f t="shared" si="6"/>
        <v>12</v>
      </c>
      <c r="C165" s="119"/>
      <c r="D165" s="68"/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63"/>
      <c r="R165" s="102"/>
    </row>
    <row r="166" spans="2:18" ht="17.399999999999999">
      <c r="B166" s="70">
        <f t="shared" si="6"/>
        <v>13</v>
      </c>
      <c r="C166" s="119"/>
      <c r="D166" s="68"/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63"/>
      <c r="R166" s="102"/>
    </row>
    <row r="167" spans="2:18" ht="17.399999999999999">
      <c r="B167" s="70">
        <f t="shared" si="6"/>
        <v>14</v>
      </c>
      <c r="C167" s="119"/>
      <c r="D167" s="68"/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63"/>
      <c r="R167" s="102"/>
    </row>
    <row r="168" spans="2:18" ht="17.399999999999999">
      <c r="B168" s="70">
        <f t="shared" si="6"/>
        <v>15</v>
      </c>
      <c r="C168" s="119"/>
      <c r="D168" s="68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63"/>
      <c r="R168" s="102"/>
    </row>
    <row r="169" spans="2:18" ht="18" thickBot="1">
      <c r="B169" s="70"/>
      <c r="C169" s="107"/>
      <c r="D169" s="69"/>
      <c r="E169" s="6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7"/>
      <c r="R169" s="106"/>
    </row>
    <row r="170" spans="2:18" ht="14.4" thickTop="1" thickBot="1"/>
    <row r="171" spans="2:18" ht="27.6" customHeight="1" thickTop="1" thickBot="1">
      <c r="C171" s="179" t="s">
        <v>202</v>
      </c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1"/>
    </row>
    <row r="172" spans="2:18" ht="49.8" thickTop="1" thickBot="1">
      <c r="C172" s="112" t="s">
        <v>8</v>
      </c>
      <c r="D172" s="8" t="s">
        <v>9</v>
      </c>
      <c r="E172" s="9" t="s">
        <v>10</v>
      </c>
      <c r="F172" s="10" t="s">
        <v>11</v>
      </c>
      <c r="G172" s="10" t="s">
        <v>12</v>
      </c>
      <c r="H172" s="10" t="s">
        <v>13</v>
      </c>
      <c r="I172" s="10" t="s">
        <v>14</v>
      </c>
      <c r="J172" s="10" t="s">
        <v>15</v>
      </c>
      <c r="K172" s="10" t="s">
        <v>16</v>
      </c>
      <c r="L172" s="10" t="s">
        <v>17</v>
      </c>
      <c r="M172" s="10" t="s">
        <v>18</v>
      </c>
      <c r="N172" s="10" t="s">
        <v>21</v>
      </c>
      <c r="O172" s="10" t="s">
        <v>22</v>
      </c>
      <c r="P172" s="10" t="s">
        <v>23</v>
      </c>
      <c r="Q172" s="65" t="s">
        <v>24</v>
      </c>
      <c r="R172" s="7" t="s">
        <v>164</v>
      </c>
    </row>
    <row r="173" spans="2:18" ht="18" thickTop="1">
      <c r="B173" s="70">
        <v>1</v>
      </c>
      <c r="C173" s="113"/>
      <c r="D173" s="67"/>
      <c r="E173" s="48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50"/>
      <c r="R173" s="102"/>
    </row>
    <row r="174" spans="2:18" ht="17.399999999999999">
      <c r="B174" s="70">
        <f>B173+1</f>
        <v>2</v>
      </c>
      <c r="C174" s="111"/>
      <c r="D174" s="67"/>
      <c r="E174" s="48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50"/>
      <c r="R174" s="102"/>
    </row>
    <row r="175" spans="2:18" ht="17.399999999999999">
      <c r="B175" s="70">
        <f t="shared" ref="B175:B192" si="7">B174+1</f>
        <v>3</v>
      </c>
      <c r="C175" s="113"/>
      <c r="D175" s="67"/>
      <c r="E175" s="4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50"/>
      <c r="R175" s="102"/>
    </row>
    <row r="176" spans="2:18" ht="17.399999999999999">
      <c r="B176" s="70">
        <f t="shared" si="7"/>
        <v>4</v>
      </c>
      <c r="C176" s="113"/>
      <c r="D176" s="67"/>
      <c r="E176" s="48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0"/>
      <c r="R176" s="102"/>
    </row>
    <row r="177" spans="2:18" ht="17.399999999999999">
      <c r="B177" s="70">
        <f t="shared" si="7"/>
        <v>5</v>
      </c>
      <c r="C177" s="113"/>
      <c r="D177" s="67"/>
      <c r="E177" s="48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102"/>
    </row>
    <row r="178" spans="2:18" ht="17.399999999999999">
      <c r="B178" s="70">
        <f t="shared" si="7"/>
        <v>6</v>
      </c>
      <c r="C178" s="111"/>
      <c r="D178" s="67"/>
      <c r="E178" s="48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50"/>
      <c r="R178" s="102"/>
    </row>
    <row r="179" spans="2:18" ht="17.399999999999999">
      <c r="B179" s="70">
        <f t="shared" si="7"/>
        <v>7</v>
      </c>
      <c r="C179" s="113"/>
      <c r="D179" s="67"/>
      <c r="E179" s="48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50"/>
      <c r="R179" s="102"/>
    </row>
    <row r="180" spans="2:18" ht="17.399999999999999">
      <c r="B180" s="70">
        <f t="shared" si="7"/>
        <v>8</v>
      </c>
      <c r="C180" s="113"/>
      <c r="D180" s="67"/>
      <c r="E180" s="48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50"/>
      <c r="R180" s="102"/>
    </row>
    <row r="181" spans="2:18" ht="17.399999999999999">
      <c r="B181" s="70">
        <f t="shared" si="7"/>
        <v>9</v>
      </c>
      <c r="C181" s="113"/>
      <c r="D181" s="67"/>
      <c r="E181" s="48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50"/>
      <c r="R181" s="102"/>
    </row>
    <row r="182" spans="2:18" ht="17.399999999999999">
      <c r="B182" s="70">
        <f t="shared" si="7"/>
        <v>10</v>
      </c>
      <c r="C182" s="96"/>
      <c r="D182" s="68"/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63"/>
      <c r="R182" s="102"/>
    </row>
    <row r="183" spans="2:18" ht="17.399999999999999">
      <c r="B183" s="70">
        <f t="shared" si="7"/>
        <v>11</v>
      </c>
      <c r="C183" s="96"/>
      <c r="D183" s="68"/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63"/>
      <c r="R183" s="102"/>
    </row>
    <row r="184" spans="2:18" ht="17.399999999999999">
      <c r="B184" s="70">
        <f t="shared" si="7"/>
        <v>12</v>
      </c>
      <c r="C184" s="96"/>
      <c r="D184" s="68"/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63"/>
      <c r="R184" s="102"/>
    </row>
    <row r="185" spans="2:18" ht="17.399999999999999">
      <c r="B185" s="70">
        <f t="shared" si="7"/>
        <v>13</v>
      </c>
      <c r="C185" s="96"/>
      <c r="D185" s="68"/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63"/>
      <c r="R185" s="102"/>
    </row>
    <row r="186" spans="2:18" ht="17.399999999999999">
      <c r="B186" s="70">
        <f t="shared" si="7"/>
        <v>14</v>
      </c>
      <c r="C186" s="96"/>
      <c r="D186" s="68"/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63"/>
      <c r="R186" s="102"/>
    </row>
    <row r="187" spans="2:18" ht="17.399999999999999">
      <c r="B187" s="70">
        <f t="shared" si="7"/>
        <v>15</v>
      </c>
      <c r="C187" s="96"/>
      <c r="D187" s="68"/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63"/>
      <c r="R187" s="102"/>
    </row>
    <row r="188" spans="2:18" ht="17.399999999999999">
      <c r="B188" s="70">
        <f t="shared" si="7"/>
        <v>16</v>
      </c>
      <c r="C188" s="96"/>
      <c r="D188" s="68"/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63"/>
      <c r="R188" s="102"/>
    </row>
    <row r="189" spans="2:18" ht="17.399999999999999">
      <c r="B189" s="70">
        <f t="shared" si="7"/>
        <v>17</v>
      </c>
      <c r="C189" s="119"/>
      <c r="D189" s="68"/>
      <c r="E189" s="1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63"/>
      <c r="R189" s="102"/>
    </row>
    <row r="190" spans="2:18" ht="17.399999999999999">
      <c r="B190" s="70">
        <f t="shared" si="7"/>
        <v>18</v>
      </c>
      <c r="C190" s="96"/>
      <c r="D190" s="68"/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63"/>
      <c r="R190" s="102"/>
    </row>
    <row r="191" spans="2:18" ht="17.399999999999999">
      <c r="B191" s="70">
        <f t="shared" si="7"/>
        <v>19</v>
      </c>
      <c r="C191" s="96"/>
      <c r="D191" s="68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63"/>
      <c r="R191" s="102"/>
    </row>
    <row r="192" spans="2:18" ht="18" thickBot="1">
      <c r="B192" s="70">
        <f t="shared" si="7"/>
        <v>20</v>
      </c>
      <c r="C192" s="121"/>
      <c r="D192" s="69"/>
      <c r="E192" s="6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7"/>
      <c r="R192" s="106"/>
    </row>
    <row r="193" ht="13.8" thickTop="1"/>
  </sheetData>
  <sortState ref="C56:R75">
    <sortCondition ref="R56:R75"/>
  </sortState>
  <mergeCells count="9">
    <mergeCell ref="C171:R171"/>
    <mergeCell ref="C152:R152"/>
    <mergeCell ref="C136:R136"/>
    <mergeCell ref="C110:R110"/>
    <mergeCell ref="C3:R3"/>
    <mergeCell ref="C31:R31"/>
    <mergeCell ref="C54:R54"/>
    <mergeCell ref="C77:R77"/>
    <mergeCell ref="C94:R94"/>
  </mergeCells>
  <printOptions horizontalCentered="1" verticalCentered="1"/>
  <pageMargins left="0.28000000000000003" right="0.18" top="0.32" bottom="0.5" header="0.35" footer="0.51181102362204722"/>
  <pageSetup paperSize="9" scale="87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I100"/>
  <sheetViews>
    <sheetView zoomScale="75" workbookViewId="0">
      <selection activeCell="C17" sqref="C17:E17"/>
    </sheetView>
  </sheetViews>
  <sheetFormatPr defaultRowHeight="13.2"/>
  <cols>
    <col min="1" max="1" width="7.77734375" style="1" customWidth="1"/>
    <col min="2" max="2" width="6.77734375" style="1" customWidth="1"/>
    <col min="3" max="3" width="12.21875" style="1" customWidth="1"/>
    <col min="4" max="4" width="35.5546875" style="1" customWidth="1"/>
    <col min="5" max="5" width="14.77734375" style="1" customWidth="1"/>
    <col min="6" max="9" width="6.21875" style="1" customWidth="1"/>
    <col min="10" max="10" width="8.77734375" customWidth="1"/>
    <col min="11" max="11" width="4.77734375" customWidth="1"/>
    <col min="12" max="12" width="9.77734375" customWidth="1"/>
    <col min="13" max="21" width="4.77734375" customWidth="1"/>
    <col min="22" max="22" width="5.77734375" customWidth="1"/>
    <col min="23" max="23" width="10.77734375" customWidth="1"/>
    <col min="24" max="24" width="2.77734375" customWidth="1"/>
  </cols>
  <sheetData>
    <row r="15" spans="1:9" ht="13.8" thickBot="1">
      <c r="A15" s="2"/>
      <c r="B15" s="2"/>
      <c r="C15" s="2"/>
      <c r="D15" s="2"/>
      <c r="E15" s="2"/>
      <c r="F15" s="2"/>
      <c r="G15" s="2"/>
      <c r="H15" s="2"/>
      <c r="I15" s="2"/>
    </row>
    <row r="16" spans="1:9" ht="18.600000000000001" thickTop="1" thickBot="1">
      <c r="B16" s="2"/>
      <c r="C16" s="186" t="s">
        <v>203</v>
      </c>
      <c r="D16" s="187"/>
      <c r="E16" s="188"/>
      <c r="F16" s="2"/>
      <c r="G16" s="2"/>
      <c r="H16" s="2"/>
      <c r="I16" s="2"/>
    </row>
    <row r="17" spans="3:9" ht="17.399999999999999" thickTop="1" thickBot="1">
      <c r="C17" s="183" t="s">
        <v>2</v>
      </c>
      <c r="D17" s="184"/>
      <c r="E17" s="185"/>
      <c r="I17" s="3"/>
    </row>
    <row r="18" spans="3:9" ht="18" customHeight="1" thickTop="1">
      <c r="C18" s="18" t="s">
        <v>6</v>
      </c>
      <c r="D18" s="19" t="s">
        <v>5</v>
      </c>
      <c r="E18" s="20" t="s">
        <v>4</v>
      </c>
      <c r="F18" s="5"/>
      <c r="G18" s="5"/>
      <c r="H18" s="5"/>
      <c r="I18"/>
    </row>
    <row r="19" spans="3:9" ht="20.100000000000001" customHeight="1">
      <c r="C19" s="17">
        <v>1</v>
      </c>
      <c r="D19" s="154"/>
      <c r="E19" s="131"/>
      <c r="I19"/>
    </row>
    <row r="20" spans="3:9" ht="20.100000000000001" customHeight="1">
      <c r="C20" s="17">
        <f>C19+1</f>
        <v>2</v>
      </c>
      <c r="D20" s="154"/>
      <c r="E20" s="131"/>
      <c r="I20"/>
    </row>
    <row r="21" spans="3:9" ht="20.100000000000001" customHeight="1">
      <c r="C21" s="17">
        <f t="shared" ref="C21:C40" si="0">C20+1</f>
        <v>3</v>
      </c>
      <c r="D21" s="155"/>
      <c r="E21" s="131"/>
      <c r="I21"/>
    </row>
    <row r="22" spans="3:9" ht="20.100000000000001" customHeight="1">
      <c r="C22" s="17">
        <f t="shared" si="0"/>
        <v>4</v>
      </c>
      <c r="D22" s="115"/>
      <c r="E22" s="131"/>
      <c r="I22"/>
    </row>
    <row r="23" spans="3:9" ht="20.100000000000001" customHeight="1">
      <c r="C23" s="17">
        <f t="shared" si="0"/>
        <v>5</v>
      </c>
      <c r="D23" s="21"/>
      <c r="E23" s="131"/>
      <c r="I23"/>
    </row>
    <row r="24" spans="3:9" ht="20.100000000000001" customHeight="1">
      <c r="C24" s="17">
        <f t="shared" si="0"/>
        <v>6</v>
      </c>
      <c r="D24" s="115"/>
      <c r="E24" s="131"/>
      <c r="I24"/>
    </row>
    <row r="25" spans="3:9" ht="20.100000000000001" customHeight="1">
      <c r="C25" s="17">
        <f t="shared" si="0"/>
        <v>7</v>
      </c>
      <c r="D25" s="21"/>
      <c r="E25" s="131"/>
      <c r="I25"/>
    </row>
    <row r="26" spans="3:9" ht="20.100000000000001" customHeight="1">
      <c r="C26" s="17">
        <f t="shared" si="0"/>
        <v>8</v>
      </c>
      <c r="D26" s="115"/>
      <c r="E26" s="131"/>
      <c r="I26"/>
    </row>
    <row r="27" spans="3:9" ht="20.100000000000001" customHeight="1">
      <c r="C27" s="17">
        <f t="shared" si="0"/>
        <v>9</v>
      </c>
      <c r="D27" s="21"/>
      <c r="E27" s="131"/>
      <c r="H27"/>
      <c r="I27"/>
    </row>
    <row r="28" spans="3:9" ht="20.100000000000001" customHeight="1">
      <c r="C28" s="17">
        <f t="shared" si="0"/>
        <v>10</v>
      </c>
      <c r="D28" s="21"/>
      <c r="E28" s="131"/>
      <c r="G28"/>
      <c r="H28"/>
      <c r="I28"/>
    </row>
    <row r="29" spans="3:9" ht="20.100000000000001" customHeight="1">
      <c r="C29" s="17">
        <f t="shared" si="0"/>
        <v>11</v>
      </c>
      <c r="D29" s="21"/>
      <c r="E29" s="131"/>
      <c r="H29"/>
      <c r="I29"/>
    </row>
    <row r="30" spans="3:9" ht="20.100000000000001" customHeight="1">
      <c r="C30" s="17">
        <f t="shared" si="0"/>
        <v>12</v>
      </c>
      <c r="D30" s="115"/>
      <c r="E30" s="131"/>
      <c r="H30"/>
      <c r="I30"/>
    </row>
    <row r="31" spans="3:9" ht="20.100000000000001" customHeight="1">
      <c r="C31" s="17">
        <f t="shared" si="0"/>
        <v>13</v>
      </c>
      <c r="D31" s="115"/>
      <c r="E31" s="131"/>
      <c r="H31"/>
      <c r="I31"/>
    </row>
    <row r="32" spans="3:9" ht="20.100000000000001" customHeight="1">
      <c r="C32" s="17">
        <f t="shared" si="0"/>
        <v>14</v>
      </c>
      <c r="D32" s="21"/>
      <c r="E32" s="131"/>
      <c r="H32"/>
      <c r="I32"/>
    </row>
    <row r="33" spans="3:9" ht="20.100000000000001" customHeight="1">
      <c r="C33" s="17">
        <f t="shared" si="0"/>
        <v>15</v>
      </c>
      <c r="D33" s="21"/>
      <c r="E33" s="131"/>
      <c r="G33"/>
      <c r="H33"/>
      <c r="I33"/>
    </row>
    <row r="34" spans="3:9" ht="20.100000000000001" customHeight="1">
      <c r="C34" s="17">
        <f t="shared" si="0"/>
        <v>16</v>
      </c>
      <c r="D34" s="115"/>
      <c r="E34" s="131"/>
      <c r="I34"/>
    </row>
    <row r="35" spans="3:9" ht="20.100000000000001" customHeight="1">
      <c r="C35" s="17">
        <f t="shared" si="0"/>
        <v>17</v>
      </c>
      <c r="D35" s="115"/>
      <c r="E35" s="131"/>
    </row>
    <row r="36" spans="3:9" ht="20.100000000000001" customHeight="1">
      <c r="C36" s="17">
        <f t="shared" si="0"/>
        <v>18</v>
      </c>
      <c r="D36" s="21"/>
      <c r="E36" s="131"/>
    </row>
    <row r="37" spans="3:9" ht="20.100000000000001" customHeight="1">
      <c r="C37" s="17">
        <f t="shared" si="0"/>
        <v>19</v>
      </c>
      <c r="D37" s="115"/>
      <c r="E37" s="131"/>
    </row>
    <row r="38" spans="3:9" ht="20.100000000000001" customHeight="1">
      <c r="C38" s="17">
        <f t="shared" si="0"/>
        <v>20</v>
      </c>
      <c r="D38" s="21"/>
      <c r="E38" s="131"/>
    </row>
    <row r="39" spans="3:9" ht="20.100000000000001" customHeight="1">
      <c r="C39" s="17">
        <f t="shared" si="0"/>
        <v>21</v>
      </c>
      <c r="D39" s="115"/>
      <c r="E39" s="131"/>
    </row>
    <row r="40" spans="3:9" ht="16.2">
      <c r="C40" s="17">
        <f t="shared" si="0"/>
        <v>22</v>
      </c>
      <c r="D40" s="88"/>
      <c r="E40" s="131"/>
    </row>
    <row r="46" spans="3:9">
      <c r="D46" s="1" t="s">
        <v>68</v>
      </c>
    </row>
    <row r="47" spans="3:9">
      <c r="D47" s="1" t="s">
        <v>69</v>
      </c>
    </row>
    <row r="48" spans="3:9">
      <c r="D48" s="1" t="s">
        <v>77</v>
      </c>
    </row>
    <row r="49" spans="4:4">
      <c r="D49" s="1" t="s">
        <v>70</v>
      </c>
    </row>
    <row r="51" spans="4:4">
      <c r="D51" s="1" t="s">
        <v>125</v>
      </c>
    </row>
    <row r="52" spans="4:4">
      <c r="D52" s="1" t="s">
        <v>72</v>
      </c>
    </row>
    <row r="53" spans="4:4">
      <c r="D53" s="1" t="s">
        <v>117</v>
      </c>
    </row>
    <row r="54" spans="4:4">
      <c r="D54" s="1" t="s">
        <v>126</v>
      </c>
    </row>
    <row r="55" spans="4:4">
      <c r="D55" s="1" t="s">
        <v>120</v>
      </c>
    </row>
    <row r="56" spans="4:4">
      <c r="D56" s="1" t="s">
        <v>74</v>
      </c>
    </row>
    <row r="58" spans="4:4">
      <c r="D58" s="1" t="s">
        <v>124</v>
      </c>
    </row>
    <row r="59" spans="4:4">
      <c r="D59" s="1" t="s">
        <v>75</v>
      </c>
    </row>
    <row r="60" spans="4:4">
      <c r="D60" s="1" t="s">
        <v>123</v>
      </c>
    </row>
    <row r="61" spans="4:4">
      <c r="D61" s="1" t="s">
        <v>118</v>
      </c>
    </row>
    <row r="62" spans="4:4">
      <c r="D62" s="1" t="s">
        <v>76</v>
      </c>
    </row>
    <row r="63" spans="4:4">
      <c r="D63" s="1" t="s">
        <v>121</v>
      </c>
    </row>
    <row r="64" spans="4:4">
      <c r="D64" s="1" t="s">
        <v>119</v>
      </c>
    </row>
    <row r="100" spans="4:4">
      <c r="D100" s="1" t="s">
        <v>79</v>
      </c>
    </row>
  </sheetData>
  <mergeCells count="2">
    <mergeCell ref="C17:E17"/>
    <mergeCell ref="C16:E16"/>
  </mergeCells>
  <phoneticPr fontId="0" type="noConversion"/>
  <printOptions horizontalCentered="1" verticalCentered="1"/>
  <pageMargins left="0.25" right="0.67" top="0.14000000000000001" bottom="0.13" header="1.4" footer="2.08"/>
  <pageSetup paperSize="9" orientation="portrait" horizontalDpi="240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5"/>
  <sheetViews>
    <sheetView zoomScale="60" zoomScaleNormal="60" workbookViewId="0">
      <selection activeCell="J5" sqref="J5"/>
    </sheetView>
  </sheetViews>
  <sheetFormatPr defaultRowHeight="13.2"/>
  <cols>
    <col min="1" max="1" width="5.5546875" customWidth="1"/>
    <col min="2" max="2" width="16.44140625" style="1" customWidth="1"/>
    <col min="3" max="3" width="23.5546875" style="1" customWidth="1"/>
    <col min="4" max="5" width="13.5546875" style="1" customWidth="1"/>
    <col min="6" max="6" width="13.77734375" style="1" customWidth="1"/>
    <col min="7" max="9" width="13.5546875" style="1" customWidth="1"/>
    <col min="10" max="10" width="21.21875" customWidth="1"/>
  </cols>
  <sheetData>
    <row r="2" spans="1:13" ht="7.5" customHeight="1" thickBot="1"/>
    <row r="3" spans="1:13" ht="66.75" customHeight="1" thickTop="1" thickBot="1">
      <c r="A3" s="6"/>
      <c r="B3" s="189" t="s">
        <v>204</v>
      </c>
      <c r="C3" s="190"/>
      <c r="D3" s="190"/>
      <c r="E3" s="190"/>
      <c r="F3" s="190"/>
      <c r="G3" s="190"/>
      <c r="H3" s="190"/>
      <c r="I3" s="190"/>
      <c r="J3" s="191"/>
    </row>
    <row r="4" spans="1:13" ht="68.25" customHeight="1" thickTop="1" thickBot="1">
      <c r="B4" s="53"/>
      <c r="C4" s="54" t="s">
        <v>0</v>
      </c>
      <c r="D4" s="55" t="s">
        <v>135</v>
      </c>
      <c r="E4" s="55" t="s">
        <v>136</v>
      </c>
      <c r="F4" s="55" t="s">
        <v>137</v>
      </c>
      <c r="G4" s="55" t="s">
        <v>138</v>
      </c>
      <c r="H4" s="55" t="s">
        <v>139</v>
      </c>
      <c r="I4" s="55" t="s">
        <v>205</v>
      </c>
      <c r="J4" s="56" t="s">
        <v>28</v>
      </c>
      <c r="M4" s="44">
        <v>150</v>
      </c>
    </row>
    <row r="5" spans="1:13" ht="43.5" customHeight="1" thickTop="1" thickBot="1">
      <c r="B5" s="57">
        <v>1</v>
      </c>
      <c r="C5" s="58" t="s">
        <v>167</v>
      </c>
      <c r="D5" s="51">
        <v>146</v>
      </c>
      <c r="E5" s="51">
        <v>150</v>
      </c>
      <c r="F5" s="51">
        <v>0</v>
      </c>
      <c r="G5" s="51">
        <v>0</v>
      </c>
      <c r="H5" s="51">
        <v>0</v>
      </c>
      <c r="I5" s="51">
        <v>0</v>
      </c>
      <c r="J5" s="73">
        <f t="shared" ref="J5:J21" si="0">SUM(D5:I5)-LARGE((D5:I5),5)</f>
        <v>296</v>
      </c>
      <c r="M5" s="44">
        <v>146</v>
      </c>
    </row>
    <row r="6" spans="1:13" ht="43.5" customHeight="1" thickTop="1" thickBot="1">
      <c r="B6" s="57">
        <f>B5+1</f>
        <v>2</v>
      </c>
      <c r="C6" s="58" t="s">
        <v>158</v>
      </c>
      <c r="D6" s="51">
        <v>142</v>
      </c>
      <c r="E6" s="51">
        <v>146</v>
      </c>
      <c r="F6" s="51">
        <v>0</v>
      </c>
      <c r="G6" s="51">
        <v>0</v>
      </c>
      <c r="H6" s="51">
        <v>0</v>
      </c>
      <c r="I6" s="51">
        <v>0</v>
      </c>
      <c r="J6" s="73">
        <f t="shared" si="0"/>
        <v>288</v>
      </c>
      <c r="M6" s="44">
        <v>142</v>
      </c>
    </row>
    <row r="7" spans="1:13" ht="43.5" customHeight="1" thickTop="1" thickBot="1">
      <c r="B7" s="57">
        <f>B6+1</f>
        <v>3</v>
      </c>
      <c r="C7" s="58" t="s">
        <v>241</v>
      </c>
      <c r="D7" s="51">
        <v>137</v>
      </c>
      <c r="E7" s="51">
        <v>142</v>
      </c>
      <c r="F7" s="51">
        <v>0</v>
      </c>
      <c r="G7" s="51">
        <v>0</v>
      </c>
      <c r="H7" s="51">
        <v>0</v>
      </c>
      <c r="I7" s="51">
        <v>0</v>
      </c>
      <c r="J7" s="73">
        <f t="shared" si="0"/>
        <v>279</v>
      </c>
      <c r="M7" s="44">
        <v>137</v>
      </c>
    </row>
    <row r="8" spans="1:13" ht="43.5" customHeight="1" thickTop="1" thickBot="1">
      <c r="B8" s="57">
        <f t="shared" ref="B8:B20" si="1">B7+1</f>
        <v>4</v>
      </c>
      <c r="C8" s="58" t="s">
        <v>173</v>
      </c>
      <c r="D8" s="51">
        <v>150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73">
        <f t="shared" si="0"/>
        <v>150</v>
      </c>
      <c r="M8" s="44">
        <v>133</v>
      </c>
    </row>
    <row r="9" spans="1:13" ht="43.5" customHeight="1" thickTop="1" thickBot="1">
      <c r="B9" s="57">
        <f t="shared" si="1"/>
        <v>5</v>
      </c>
      <c r="C9" s="58" t="s">
        <v>174</v>
      </c>
      <c r="D9" s="51">
        <v>0</v>
      </c>
      <c r="E9" s="51">
        <v>137</v>
      </c>
      <c r="F9" s="51">
        <v>0</v>
      </c>
      <c r="G9" s="51">
        <v>0</v>
      </c>
      <c r="H9" s="51">
        <v>0</v>
      </c>
      <c r="I9" s="51">
        <v>0</v>
      </c>
      <c r="J9" s="73">
        <f t="shared" si="0"/>
        <v>137</v>
      </c>
      <c r="M9" s="44">
        <v>129</v>
      </c>
    </row>
    <row r="10" spans="1:13" ht="43.5" customHeight="1" thickTop="1" thickBot="1">
      <c r="B10" s="57">
        <f t="shared" si="1"/>
        <v>6</v>
      </c>
      <c r="C10" s="58" t="s">
        <v>161</v>
      </c>
      <c r="D10" s="51">
        <v>133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3">
        <f t="shared" si="0"/>
        <v>133</v>
      </c>
      <c r="M10" s="44">
        <v>125</v>
      </c>
    </row>
    <row r="11" spans="1:13" ht="43.5" customHeight="1" thickTop="1" thickBot="1">
      <c r="B11" s="57">
        <f t="shared" si="1"/>
        <v>7</v>
      </c>
      <c r="C11" s="58" t="s">
        <v>63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3">
        <f t="shared" si="0"/>
        <v>0</v>
      </c>
      <c r="M11" s="44">
        <v>121</v>
      </c>
    </row>
    <row r="12" spans="1:13" ht="43.5" customHeight="1" thickTop="1" thickBot="1">
      <c r="B12" s="57">
        <f t="shared" si="1"/>
        <v>8</v>
      </c>
      <c r="C12" s="58" t="s">
        <v>184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73">
        <f t="shared" si="0"/>
        <v>0</v>
      </c>
      <c r="M12" s="44">
        <v>104</v>
      </c>
    </row>
    <row r="13" spans="1:13" ht="43.5" customHeight="1" thickTop="1" thickBot="1">
      <c r="B13" s="57">
        <f t="shared" si="1"/>
        <v>9</v>
      </c>
      <c r="C13" s="58" t="s">
        <v>156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73">
        <f t="shared" si="0"/>
        <v>0</v>
      </c>
      <c r="M13" s="44"/>
    </row>
    <row r="14" spans="1:13" ht="43.5" customHeight="1" thickTop="1" thickBot="1">
      <c r="B14" s="57">
        <f t="shared" si="1"/>
        <v>10</v>
      </c>
      <c r="C14" s="58" t="s">
        <v>181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73">
        <f t="shared" si="0"/>
        <v>0</v>
      </c>
      <c r="M14" s="44"/>
    </row>
    <row r="15" spans="1:13" ht="43.5" customHeight="1" thickTop="1" thickBot="1">
      <c r="B15" s="57">
        <f t="shared" si="1"/>
        <v>11</v>
      </c>
      <c r="C15" s="58" t="s">
        <v>192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73">
        <f t="shared" si="0"/>
        <v>0</v>
      </c>
      <c r="M15" s="44">
        <v>100</v>
      </c>
    </row>
    <row r="16" spans="1:13" ht="43.5" customHeight="1" thickTop="1" thickBot="1">
      <c r="B16" s="57">
        <f t="shared" si="1"/>
        <v>12</v>
      </c>
      <c r="C16" s="58" t="s">
        <v>180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73">
        <f t="shared" si="0"/>
        <v>0</v>
      </c>
      <c r="M16" s="44">
        <v>96</v>
      </c>
    </row>
    <row r="17" spans="2:10" ht="43.5" customHeight="1" thickTop="1" thickBot="1">
      <c r="B17" s="57">
        <f t="shared" si="1"/>
        <v>13</v>
      </c>
      <c r="C17" s="58" t="s">
        <v>177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73">
        <f t="shared" si="0"/>
        <v>0</v>
      </c>
    </row>
    <row r="18" spans="2:10" ht="43.5" customHeight="1" thickTop="1" thickBot="1">
      <c r="B18" s="57">
        <f t="shared" si="1"/>
        <v>14</v>
      </c>
      <c r="C18" s="58" t="s">
        <v>20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73">
        <f t="shared" si="0"/>
        <v>0</v>
      </c>
    </row>
    <row r="19" spans="2:10" ht="43.5" customHeight="1" thickTop="1" thickBot="1">
      <c r="B19" s="57">
        <f t="shared" si="1"/>
        <v>15</v>
      </c>
      <c r="C19" s="58" t="s">
        <v>185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73">
        <f t="shared" si="0"/>
        <v>0</v>
      </c>
    </row>
    <row r="20" spans="2:10" ht="43.5" customHeight="1" thickTop="1" thickBot="1">
      <c r="B20" s="57">
        <f t="shared" si="1"/>
        <v>16</v>
      </c>
      <c r="C20" s="58" t="s">
        <v>183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73">
        <f t="shared" si="0"/>
        <v>0</v>
      </c>
    </row>
    <row r="21" spans="2:10" ht="43.5" customHeight="1" thickTop="1">
      <c r="B21" s="57">
        <f>B17+1</f>
        <v>14</v>
      </c>
      <c r="C21" s="58" t="s">
        <v>182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73">
        <f t="shared" si="0"/>
        <v>0</v>
      </c>
    </row>
    <row r="22" spans="2:10" ht="42" customHeight="1" thickBot="1">
      <c r="B22" s="59"/>
      <c r="C22" s="60" t="s">
        <v>1</v>
      </c>
      <c r="D22" s="61" t="s">
        <v>27</v>
      </c>
      <c r="E22" s="61" t="s">
        <v>27</v>
      </c>
      <c r="F22" s="61" t="s">
        <v>27</v>
      </c>
      <c r="G22" s="61" t="s">
        <v>27</v>
      </c>
      <c r="H22" s="61" t="s">
        <v>27</v>
      </c>
      <c r="I22" s="61" t="s">
        <v>27</v>
      </c>
      <c r="J22" s="62"/>
    </row>
    <row r="23" spans="2:10" ht="13.8" thickTop="1">
      <c r="I23"/>
    </row>
    <row r="25" spans="2:10" ht="36.75" customHeight="1">
      <c r="D25" s="110"/>
    </row>
  </sheetData>
  <sortState ref="C5:J21">
    <sortCondition descending="1" ref="J5:J21"/>
  </sortState>
  <mergeCells count="1">
    <mergeCell ref="B3:J3"/>
  </mergeCells>
  <printOptions horizontalCentered="1" verticalCentered="1"/>
  <pageMargins left="0.1" right="0.16" top="0.14000000000000001" bottom="0.13" header="0.24" footer="0.51181102362204722"/>
  <pageSetup paperSize="9" orientation="portrait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E60C-EBEF-4359-A4FB-0BAAAC178F9F}">
  <dimension ref="A2:M27"/>
  <sheetViews>
    <sheetView zoomScale="75" workbookViewId="0">
      <selection activeCell="H18" sqref="H18"/>
    </sheetView>
  </sheetViews>
  <sheetFormatPr defaultRowHeight="13.2"/>
  <cols>
    <col min="1" max="1" width="5.5546875" customWidth="1"/>
    <col min="2" max="2" width="16.44140625" style="1" customWidth="1"/>
    <col min="3" max="3" width="23.5546875" style="1" customWidth="1"/>
    <col min="4" max="9" width="13.5546875" style="1" customWidth="1"/>
    <col min="10" max="10" width="21.21875" customWidth="1"/>
  </cols>
  <sheetData>
    <row r="2" spans="1:13" ht="7.5" customHeight="1" thickBot="1"/>
    <row r="3" spans="1:13" ht="66.75" customHeight="1" thickTop="1" thickBot="1">
      <c r="A3" s="6"/>
      <c r="B3" s="189" t="s">
        <v>212</v>
      </c>
      <c r="C3" s="190"/>
      <c r="D3" s="190"/>
      <c r="E3" s="190"/>
      <c r="F3" s="190"/>
      <c r="G3" s="190"/>
      <c r="H3" s="190"/>
      <c r="I3" s="190"/>
      <c r="J3" s="191"/>
    </row>
    <row r="4" spans="1:13" ht="68.25" customHeight="1" thickTop="1">
      <c r="B4" s="53"/>
      <c r="C4" s="54" t="s">
        <v>0</v>
      </c>
      <c r="D4" s="55" t="s">
        <v>135</v>
      </c>
      <c r="E4" s="55" t="s">
        <v>136</v>
      </c>
      <c r="F4" s="55" t="s">
        <v>137</v>
      </c>
      <c r="G4" s="55" t="s">
        <v>138</v>
      </c>
      <c r="H4" s="158" t="s">
        <v>139</v>
      </c>
      <c r="I4" s="159" t="s">
        <v>205</v>
      </c>
      <c r="J4" s="56" t="s">
        <v>28</v>
      </c>
    </row>
    <row r="5" spans="1:13" ht="43.5" customHeight="1">
      <c r="B5" s="57">
        <v>1</v>
      </c>
      <c r="C5" s="58" t="s">
        <v>179</v>
      </c>
      <c r="D5" s="51">
        <v>146</v>
      </c>
      <c r="E5" s="51">
        <v>150</v>
      </c>
      <c r="F5" s="51">
        <v>0</v>
      </c>
      <c r="G5" s="51">
        <v>0</v>
      </c>
      <c r="H5" s="165">
        <v>0</v>
      </c>
      <c r="I5" s="165">
        <v>0</v>
      </c>
      <c r="J5" s="52">
        <f t="shared" ref="J5:J15" si="0">SUM(D5:I5)-LARGE((D5:I5),5)</f>
        <v>296</v>
      </c>
      <c r="M5" s="72">
        <v>150</v>
      </c>
    </row>
    <row r="6" spans="1:13" ht="43.5" customHeight="1">
      <c r="B6" s="57">
        <f>B5+1</f>
        <v>2</v>
      </c>
      <c r="C6" s="58" t="s">
        <v>151</v>
      </c>
      <c r="D6" s="51">
        <v>150</v>
      </c>
      <c r="E6" s="51">
        <v>133</v>
      </c>
      <c r="F6" s="51">
        <v>0</v>
      </c>
      <c r="G6" s="51">
        <v>0</v>
      </c>
      <c r="H6" s="165">
        <v>0</v>
      </c>
      <c r="I6" s="165">
        <v>0</v>
      </c>
      <c r="J6" s="52">
        <f t="shared" si="0"/>
        <v>283</v>
      </c>
      <c r="M6" s="72">
        <v>146</v>
      </c>
    </row>
    <row r="7" spans="1:13" ht="43.5" customHeight="1">
      <c r="B7" s="57">
        <f t="shared" ref="B7:B15" si="1">B6+1</f>
        <v>3</v>
      </c>
      <c r="C7" s="58" t="s">
        <v>235</v>
      </c>
      <c r="D7" s="51">
        <v>137</v>
      </c>
      <c r="E7" s="51">
        <v>142</v>
      </c>
      <c r="F7" s="51">
        <v>0</v>
      </c>
      <c r="G7" s="164">
        <v>0</v>
      </c>
      <c r="H7" s="157">
        <v>0</v>
      </c>
      <c r="I7" s="157">
        <v>0</v>
      </c>
      <c r="J7" s="52">
        <f t="shared" si="0"/>
        <v>279</v>
      </c>
      <c r="M7" s="72">
        <v>142</v>
      </c>
    </row>
    <row r="8" spans="1:13" ht="43.5" customHeight="1">
      <c r="B8" s="57">
        <f t="shared" si="1"/>
        <v>4</v>
      </c>
      <c r="C8" s="58" t="s">
        <v>59</v>
      </c>
      <c r="D8" s="51">
        <v>142</v>
      </c>
      <c r="E8" s="51">
        <v>129</v>
      </c>
      <c r="F8" s="51">
        <v>0</v>
      </c>
      <c r="G8" s="51">
        <v>0</v>
      </c>
      <c r="H8" s="51">
        <v>0</v>
      </c>
      <c r="I8" s="51">
        <v>0</v>
      </c>
      <c r="J8" s="52">
        <f t="shared" si="0"/>
        <v>271</v>
      </c>
      <c r="M8" s="72">
        <v>137</v>
      </c>
    </row>
    <row r="9" spans="1:13" ht="43.5" customHeight="1">
      <c r="B9" s="57">
        <f t="shared" si="1"/>
        <v>5</v>
      </c>
      <c r="C9" s="58" t="s">
        <v>141</v>
      </c>
      <c r="D9" s="51">
        <v>133</v>
      </c>
      <c r="E9" s="51">
        <v>137</v>
      </c>
      <c r="F9" s="51">
        <v>0</v>
      </c>
      <c r="G9" s="51">
        <v>0</v>
      </c>
      <c r="H9" s="51">
        <v>0</v>
      </c>
      <c r="I9" s="51">
        <v>0</v>
      </c>
      <c r="J9" s="52">
        <f t="shared" si="0"/>
        <v>270</v>
      </c>
      <c r="M9" s="72">
        <v>133</v>
      </c>
    </row>
    <row r="10" spans="1:13" ht="43.5" customHeight="1">
      <c r="B10" s="57">
        <f t="shared" si="1"/>
        <v>6</v>
      </c>
      <c r="C10" s="58" t="s">
        <v>157</v>
      </c>
      <c r="D10" s="51">
        <v>129</v>
      </c>
      <c r="E10" s="51">
        <v>125</v>
      </c>
      <c r="F10" s="51">
        <v>0</v>
      </c>
      <c r="G10" s="51">
        <v>0</v>
      </c>
      <c r="H10" s="51">
        <v>0</v>
      </c>
      <c r="I10" s="51">
        <v>0</v>
      </c>
      <c r="J10" s="52">
        <f t="shared" si="0"/>
        <v>254</v>
      </c>
      <c r="M10" s="72">
        <v>129</v>
      </c>
    </row>
    <row r="11" spans="1:13" ht="43.5" customHeight="1">
      <c r="B11" s="57">
        <f t="shared" si="1"/>
        <v>7</v>
      </c>
      <c r="C11" s="58" t="s">
        <v>20</v>
      </c>
      <c r="D11" s="51">
        <v>125</v>
      </c>
      <c r="E11" s="51">
        <v>121</v>
      </c>
      <c r="F11" s="51">
        <v>0</v>
      </c>
      <c r="G11" s="51">
        <v>0</v>
      </c>
      <c r="H11" s="51">
        <v>0</v>
      </c>
      <c r="I11" s="51">
        <v>0</v>
      </c>
      <c r="J11" s="52">
        <f t="shared" si="0"/>
        <v>246</v>
      </c>
      <c r="M11" s="72">
        <v>125</v>
      </c>
    </row>
    <row r="12" spans="1:13" ht="43.5" customHeight="1">
      <c r="B12" s="57">
        <f t="shared" si="1"/>
        <v>8</v>
      </c>
      <c r="C12" s="120" t="s">
        <v>66</v>
      </c>
      <c r="D12" s="51">
        <v>121</v>
      </c>
      <c r="E12" s="51">
        <v>117</v>
      </c>
      <c r="F12" s="51">
        <v>0</v>
      </c>
      <c r="G12" s="51">
        <v>0</v>
      </c>
      <c r="H12" s="51">
        <v>0</v>
      </c>
      <c r="I12" s="51">
        <v>0</v>
      </c>
      <c r="J12" s="52">
        <f t="shared" si="0"/>
        <v>238</v>
      </c>
      <c r="M12" s="72">
        <v>121</v>
      </c>
    </row>
    <row r="13" spans="1:13" ht="43.5" customHeight="1">
      <c r="B13" s="57">
        <f t="shared" si="1"/>
        <v>9</v>
      </c>
      <c r="C13" s="58" t="s">
        <v>220</v>
      </c>
      <c r="D13" s="51">
        <v>0</v>
      </c>
      <c r="E13" s="51">
        <v>146</v>
      </c>
      <c r="F13" s="51">
        <v>0</v>
      </c>
      <c r="G13" s="51">
        <v>0</v>
      </c>
      <c r="H13" s="51">
        <v>0</v>
      </c>
      <c r="I13" s="51">
        <v>0</v>
      </c>
      <c r="J13" s="52">
        <f t="shared" si="0"/>
        <v>146</v>
      </c>
      <c r="M13" s="72">
        <v>117</v>
      </c>
    </row>
    <row r="14" spans="1:13" ht="43.5" customHeight="1">
      <c r="B14" s="57">
        <f t="shared" si="1"/>
        <v>10</v>
      </c>
      <c r="C14" s="58" t="s">
        <v>154</v>
      </c>
      <c r="D14" s="51">
        <v>117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2">
        <f t="shared" si="0"/>
        <v>117</v>
      </c>
      <c r="M14" s="72">
        <v>113</v>
      </c>
    </row>
    <row r="15" spans="1:13" ht="43.5" customHeight="1">
      <c r="B15" s="57">
        <f t="shared" si="1"/>
        <v>11</v>
      </c>
      <c r="C15" s="120" t="s">
        <v>163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2">
        <f t="shared" si="0"/>
        <v>0</v>
      </c>
      <c r="M15" s="72">
        <v>108</v>
      </c>
    </row>
    <row r="16" spans="1:13" ht="43.5" customHeight="1" thickBot="1">
      <c r="C16" s="60" t="s">
        <v>1</v>
      </c>
      <c r="D16" s="61" t="s">
        <v>153</v>
      </c>
      <c r="E16" s="61" t="s">
        <v>153</v>
      </c>
      <c r="F16" s="61" t="s">
        <v>153</v>
      </c>
      <c r="G16" s="61" t="s">
        <v>153</v>
      </c>
      <c r="H16" s="61" t="s">
        <v>153</v>
      </c>
      <c r="I16" s="61" t="s">
        <v>153</v>
      </c>
      <c r="J16" s="62"/>
      <c r="M16" s="72">
        <v>104</v>
      </c>
    </row>
    <row r="17" spans="13:13" ht="43.5" customHeight="1" thickTop="1">
      <c r="M17" s="72">
        <v>100</v>
      </c>
    </row>
    <row r="18" spans="13:13" ht="43.5" customHeight="1">
      <c r="M18" s="72">
        <v>96</v>
      </c>
    </row>
    <row r="19" spans="13:13" ht="43.5" customHeight="1">
      <c r="M19" s="72">
        <v>92</v>
      </c>
    </row>
    <row r="20" spans="13:13" ht="43.5" customHeight="1">
      <c r="M20" s="72">
        <v>88</v>
      </c>
    </row>
    <row r="21" spans="13:13" ht="43.5" customHeight="1"/>
    <row r="22" spans="13:13" ht="43.5" customHeight="1"/>
    <row r="23" spans="13:13" ht="43.5" customHeight="1"/>
    <row r="24" spans="13:13" ht="42" customHeight="1"/>
    <row r="25" spans="13:13" ht="27.75" customHeight="1"/>
    <row r="26" spans="13:13" ht="38.25" customHeight="1"/>
    <row r="27" spans="13:13" ht="61.5" customHeight="1"/>
  </sheetData>
  <sortState ref="C5:J15">
    <sortCondition descending="1" ref="J5:J15"/>
  </sortState>
  <mergeCells count="1">
    <mergeCell ref="B3:J3"/>
  </mergeCells>
  <printOptions horizontalCentered="1" verticalCentered="1"/>
  <pageMargins left="0.1" right="0.16" top="0.14000000000000001" bottom="0.13" header="0.24" footer="0.51181102362204722"/>
  <pageSetup paperSize="9" orientation="portrait" horizontalDpi="24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zoomScale="75" workbookViewId="0">
      <selection activeCell="B3" sqref="B3:J19"/>
    </sheetView>
  </sheetViews>
  <sheetFormatPr defaultRowHeight="13.2"/>
  <cols>
    <col min="1" max="1" width="5.5546875" customWidth="1"/>
    <col min="2" max="2" width="16.44140625" style="1" customWidth="1"/>
    <col min="3" max="3" width="23.5546875" style="1" customWidth="1"/>
    <col min="4" max="9" width="13.5546875" style="1" customWidth="1"/>
    <col min="10" max="10" width="21.21875" customWidth="1"/>
  </cols>
  <sheetData>
    <row r="2" spans="1:13" ht="7.5" customHeight="1" thickBot="1"/>
    <row r="3" spans="1:13" ht="66.75" customHeight="1" thickTop="1" thickBot="1">
      <c r="A3" s="6"/>
      <c r="B3" s="189" t="s">
        <v>212</v>
      </c>
      <c r="C3" s="190"/>
      <c r="D3" s="190"/>
      <c r="E3" s="190"/>
      <c r="F3" s="190"/>
      <c r="G3" s="190"/>
      <c r="H3" s="190"/>
      <c r="I3" s="190"/>
      <c r="J3" s="191"/>
    </row>
    <row r="4" spans="1:13" ht="68.25" customHeight="1" thickTop="1">
      <c r="B4" s="53"/>
      <c r="C4" s="54" t="s">
        <v>0</v>
      </c>
      <c r="D4" s="55" t="s">
        <v>135</v>
      </c>
      <c r="E4" s="55" t="s">
        <v>136</v>
      </c>
      <c r="F4" s="55" t="s">
        <v>137</v>
      </c>
      <c r="G4" s="55" t="s">
        <v>138</v>
      </c>
      <c r="H4" s="158" t="s">
        <v>139</v>
      </c>
      <c r="I4" s="159" t="s">
        <v>205</v>
      </c>
      <c r="J4" s="56" t="s">
        <v>28</v>
      </c>
    </row>
    <row r="5" spans="1:13" ht="43.5" customHeight="1">
      <c r="B5" s="57">
        <v>1</v>
      </c>
      <c r="C5" s="58" t="s">
        <v>179</v>
      </c>
      <c r="D5" s="51">
        <v>146</v>
      </c>
      <c r="E5" s="51">
        <v>150</v>
      </c>
      <c r="F5" s="51">
        <v>0</v>
      </c>
      <c r="G5" s="51">
        <v>0</v>
      </c>
      <c r="H5" s="165">
        <v>0</v>
      </c>
      <c r="I5" s="165">
        <v>0</v>
      </c>
      <c r="J5" s="52">
        <f t="shared" ref="J5:J19" si="0">SUM(D5:I5)-LARGE((D5:F5),3)</f>
        <v>296</v>
      </c>
      <c r="M5" s="72">
        <v>150</v>
      </c>
    </row>
    <row r="6" spans="1:13" ht="43.5" customHeight="1">
      <c r="B6" s="57">
        <f>B5+1</f>
        <v>2</v>
      </c>
      <c r="C6" s="58" t="s">
        <v>235</v>
      </c>
      <c r="D6" s="51">
        <v>133</v>
      </c>
      <c r="E6" s="51">
        <v>142</v>
      </c>
      <c r="F6" s="164">
        <v>146</v>
      </c>
      <c r="G6" s="164">
        <v>0</v>
      </c>
      <c r="H6" s="157">
        <v>0</v>
      </c>
      <c r="I6" s="157">
        <v>0</v>
      </c>
      <c r="J6" s="52">
        <f t="shared" si="0"/>
        <v>288</v>
      </c>
      <c r="M6" s="72">
        <v>146</v>
      </c>
    </row>
    <row r="7" spans="1:13" ht="43.5" customHeight="1">
      <c r="B7" s="57">
        <f t="shared" ref="B7:B9" si="1">B6+1</f>
        <v>3</v>
      </c>
      <c r="C7" s="58" t="s">
        <v>151</v>
      </c>
      <c r="D7" s="51">
        <v>150</v>
      </c>
      <c r="E7" s="51">
        <v>133</v>
      </c>
      <c r="F7" s="51">
        <v>137</v>
      </c>
      <c r="G7" s="51">
        <v>0</v>
      </c>
      <c r="H7" s="51">
        <v>0</v>
      </c>
      <c r="I7" s="51">
        <v>0</v>
      </c>
      <c r="J7" s="52">
        <f t="shared" si="0"/>
        <v>287</v>
      </c>
      <c r="M7" s="72">
        <v>142</v>
      </c>
    </row>
    <row r="8" spans="1:13" ht="43.5" customHeight="1">
      <c r="B8" s="57">
        <f t="shared" si="1"/>
        <v>4</v>
      </c>
      <c r="C8" s="58" t="s">
        <v>157</v>
      </c>
      <c r="D8" s="51">
        <v>125</v>
      </c>
      <c r="E8" s="51">
        <v>125</v>
      </c>
      <c r="F8" s="51">
        <v>150</v>
      </c>
      <c r="G8" s="51">
        <v>0</v>
      </c>
      <c r="H8" s="51">
        <v>0</v>
      </c>
      <c r="I8" s="51">
        <v>0</v>
      </c>
      <c r="J8" s="52">
        <f t="shared" si="0"/>
        <v>275</v>
      </c>
      <c r="M8" s="72">
        <v>137</v>
      </c>
    </row>
    <row r="9" spans="1:13" ht="43.5" customHeight="1">
      <c r="B9" s="57">
        <f t="shared" si="1"/>
        <v>5</v>
      </c>
      <c r="C9" s="58" t="s">
        <v>59</v>
      </c>
      <c r="D9" s="51">
        <v>142</v>
      </c>
      <c r="E9" s="51">
        <v>129</v>
      </c>
      <c r="F9" s="51">
        <v>0</v>
      </c>
      <c r="G9" s="51">
        <v>0</v>
      </c>
      <c r="H9" s="51">
        <v>0</v>
      </c>
      <c r="I9" s="51">
        <v>0</v>
      </c>
      <c r="J9" s="52">
        <f t="shared" si="0"/>
        <v>271</v>
      </c>
      <c r="M9" s="72">
        <v>133</v>
      </c>
    </row>
    <row r="10" spans="1:13" ht="43.5" customHeight="1">
      <c r="B10" s="57">
        <f t="shared" ref="B10:B19" si="2">B9+1</f>
        <v>6</v>
      </c>
      <c r="C10" s="58" t="s">
        <v>141</v>
      </c>
      <c r="D10" s="51">
        <v>129</v>
      </c>
      <c r="E10" s="51">
        <v>137</v>
      </c>
      <c r="F10" s="51">
        <v>133</v>
      </c>
      <c r="G10" s="51">
        <v>0</v>
      </c>
      <c r="H10" s="51">
        <v>0</v>
      </c>
      <c r="I10" s="51">
        <v>0</v>
      </c>
      <c r="J10" s="52">
        <f t="shared" si="0"/>
        <v>270</v>
      </c>
      <c r="M10" s="72">
        <v>129</v>
      </c>
    </row>
    <row r="11" spans="1:13" ht="43.5" customHeight="1">
      <c r="B11" s="57">
        <f t="shared" si="2"/>
        <v>7</v>
      </c>
      <c r="C11" s="163" t="s">
        <v>123</v>
      </c>
      <c r="D11" s="51">
        <v>108</v>
      </c>
      <c r="E11" s="51">
        <v>0</v>
      </c>
      <c r="F11" s="51">
        <v>142</v>
      </c>
      <c r="G11" s="51">
        <v>0</v>
      </c>
      <c r="H11" s="51">
        <v>0</v>
      </c>
      <c r="I11" s="51">
        <v>0</v>
      </c>
      <c r="J11" s="52">
        <f t="shared" si="0"/>
        <v>250</v>
      </c>
      <c r="M11" s="72">
        <v>125</v>
      </c>
    </row>
    <row r="12" spans="1:13" ht="43.5" customHeight="1">
      <c r="B12" s="57">
        <f t="shared" si="2"/>
        <v>8</v>
      </c>
      <c r="C12" s="58" t="s">
        <v>20</v>
      </c>
      <c r="D12" s="51">
        <v>121</v>
      </c>
      <c r="E12" s="51">
        <v>121</v>
      </c>
      <c r="F12" s="51">
        <v>0</v>
      </c>
      <c r="G12" s="51">
        <v>0</v>
      </c>
      <c r="H12" s="51">
        <v>0</v>
      </c>
      <c r="I12" s="51">
        <v>0</v>
      </c>
      <c r="J12" s="52">
        <f t="shared" si="0"/>
        <v>242</v>
      </c>
      <c r="M12" s="72">
        <v>121</v>
      </c>
    </row>
    <row r="13" spans="1:13" ht="43.5" customHeight="1">
      <c r="B13" s="57">
        <f t="shared" si="2"/>
        <v>9</v>
      </c>
      <c r="C13" s="120" t="s">
        <v>66</v>
      </c>
      <c r="D13" s="51">
        <v>117</v>
      </c>
      <c r="E13" s="51">
        <v>117</v>
      </c>
      <c r="F13" s="51">
        <v>0</v>
      </c>
      <c r="G13" s="51">
        <v>0</v>
      </c>
      <c r="H13" s="51">
        <v>0</v>
      </c>
      <c r="I13" s="51">
        <v>0</v>
      </c>
      <c r="J13" s="52">
        <f t="shared" si="0"/>
        <v>234</v>
      </c>
      <c r="M13" s="72">
        <v>117</v>
      </c>
    </row>
    <row r="14" spans="1:13" ht="43.5" customHeight="1">
      <c r="B14" s="57">
        <f t="shared" si="2"/>
        <v>10</v>
      </c>
      <c r="C14" s="163" t="s">
        <v>237</v>
      </c>
      <c r="D14" s="51">
        <v>104</v>
      </c>
      <c r="E14" s="51">
        <v>0</v>
      </c>
      <c r="F14" s="51">
        <v>129</v>
      </c>
      <c r="G14" s="51">
        <v>0</v>
      </c>
      <c r="H14" s="51">
        <v>0</v>
      </c>
      <c r="I14" s="51">
        <v>0</v>
      </c>
      <c r="J14" s="52">
        <f t="shared" si="0"/>
        <v>233</v>
      </c>
      <c r="M14" s="72">
        <v>113</v>
      </c>
    </row>
    <row r="15" spans="1:13" ht="43.5" customHeight="1">
      <c r="B15" s="57">
        <f t="shared" si="2"/>
        <v>11</v>
      </c>
      <c r="C15" s="58" t="s">
        <v>220</v>
      </c>
      <c r="D15" s="51">
        <v>0</v>
      </c>
      <c r="E15" s="51">
        <v>146</v>
      </c>
      <c r="F15" s="51">
        <v>0</v>
      </c>
      <c r="G15" s="51">
        <v>0</v>
      </c>
      <c r="H15" s="51">
        <v>0</v>
      </c>
      <c r="I15" s="51">
        <v>0</v>
      </c>
      <c r="J15" s="52">
        <f t="shared" si="0"/>
        <v>146</v>
      </c>
      <c r="M15" s="72">
        <v>108</v>
      </c>
    </row>
    <row r="16" spans="1:13" ht="43.5" customHeight="1">
      <c r="B16" s="57">
        <f t="shared" si="2"/>
        <v>12</v>
      </c>
      <c r="C16" s="163" t="s">
        <v>236</v>
      </c>
      <c r="D16" s="51">
        <v>137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2">
        <f t="shared" si="0"/>
        <v>137</v>
      </c>
      <c r="M16" s="72">
        <v>104</v>
      </c>
    </row>
    <row r="17" spans="2:13" ht="43.5" customHeight="1">
      <c r="B17" s="57">
        <f t="shared" si="2"/>
        <v>13</v>
      </c>
      <c r="C17" s="163" t="s">
        <v>177</v>
      </c>
      <c r="D17" s="51">
        <v>113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2">
        <f t="shared" si="0"/>
        <v>113</v>
      </c>
      <c r="M17" s="72">
        <v>100</v>
      </c>
    </row>
    <row r="18" spans="2:13" ht="43.5" customHeight="1">
      <c r="B18" s="57">
        <f t="shared" si="2"/>
        <v>14</v>
      </c>
      <c r="C18" s="58" t="s">
        <v>154</v>
      </c>
      <c r="D18" s="51">
        <v>100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2">
        <f t="shared" si="0"/>
        <v>100</v>
      </c>
      <c r="M18" s="72">
        <v>96</v>
      </c>
    </row>
    <row r="19" spans="2:13" ht="43.5" customHeight="1">
      <c r="B19" s="57">
        <f t="shared" si="2"/>
        <v>15</v>
      </c>
      <c r="C19" s="120" t="s">
        <v>163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2">
        <f t="shared" si="0"/>
        <v>0</v>
      </c>
      <c r="M19" s="72">
        <v>92</v>
      </c>
    </row>
    <row r="20" spans="2:13" ht="43.5" customHeight="1" thickBot="1">
      <c r="B20" s="59"/>
      <c r="C20" s="60" t="s">
        <v>1</v>
      </c>
      <c r="D20" s="61" t="s">
        <v>153</v>
      </c>
      <c r="E20" s="61" t="s">
        <v>153</v>
      </c>
      <c r="F20" s="61" t="s">
        <v>27</v>
      </c>
      <c r="G20" s="61" t="s">
        <v>153</v>
      </c>
      <c r="H20" s="61" t="s">
        <v>153</v>
      </c>
      <c r="I20" s="61" t="s">
        <v>153</v>
      </c>
      <c r="J20" s="62"/>
      <c r="M20" s="72">
        <v>88</v>
      </c>
    </row>
    <row r="21" spans="2:13" ht="43.5" customHeight="1" thickTop="1"/>
    <row r="22" spans="2:13" ht="43.5" customHeight="1"/>
    <row r="23" spans="2:13" ht="43.5" customHeight="1"/>
    <row r="24" spans="2:13" ht="42" customHeight="1"/>
    <row r="25" spans="2:13" ht="27.75" customHeight="1"/>
    <row r="26" spans="2:13" ht="38.25" customHeight="1"/>
    <row r="27" spans="2:13" ht="61.5" customHeight="1"/>
  </sheetData>
  <sortState ref="C5:J19">
    <sortCondition descending="1" ref="J5:J19"/>
  </sortState>
  <mergeCells count="1">
    <mergeCell ref="B3:J3"/>
  </mergeCells>
  <phoneticPr fontId="0" type="noConversion"/>
  <printOptions horizontalCentered="1" verticalCentered="1"/>
  <pageMargins left="0.1" right="0.16" top="0.14000000000000001" bottom="0.13" header="0.24" footer="0.51181102362204722"/>
  <pageSetup paperSize="9" orientation="portrait" horizontalDpi="24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Z79"/>
  <sheetViews>
    <sheetView tabSelected="1" topLeftCell="A31" zoomScale="80" zoomScaleNormal="80" workbookViewId="0">
      <selection activeCell="B39" sqref="B39:R46"/>
    </sheetView>
  </sheetViews>
  <sheetFormatPr defaultRowHeight="13.2"/>
  <cols>
    <col min="2" max="2" width="7.77734375" style="1" customWidth="1"/>
    <col min="3" max="3" width="22.21875" style="1" customWidth="1"/>
    <col min="4" max="4" width="13.77734375" style="1" customWidth="1"/>
    <col min="5" max="15" width="9.21875" style="1" customWidth="1"/>
    <col min="16" max="16" width="9.77734375" customWidth="1"/>
    <col min="17" max="17" width="16.5546875" customWidth="1"/>
    <col min="18" max="18" width="10.5546875" customWidth="1"/>
    <col min="19" max="20" width="9.77734375" customWidth="1"/>
    <col min="21" max="21" width="11.44140625" customWidth="1"/>
  </cols>
  <sheetData>
    <row r="4" spans="2:26" ht="18" customHeight="1" thickBot="1"/>
    <row r="5" spans="2:26" ht="18" customHeight="1" thickTop="1">
      <c r="B5" s="27"/>
      <c r="C5" s="192" t="s">
        <v>206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3"/>
    </row>
    <row r="6" spans="2:26" ht="27" customHeight="1">
      <c r="B6" s="28"/>
      <c r="C6" s="21" t="s">
        <v>8</v>
      </c>
      <c r="D6" s="24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21</v>
      </c>
      <c r="O6" s="22" t="s">
        <v>22</v>
      </c>
      <c r="P6" s="22" t="s">
        <v>23</v>
      </c>
      <c r="Q6" s="22"/>
      <c r="R6" s="26" t="s">
        <v>19</v>
      </c>
    </row>
    <row r="7" spans="2:26" ht="17.399999999999999">
      <c r="B7" s="29">
        <v>1</v>
      </c>
      <c r="C7" s="16" t="s">
        <v>151</v>
      </c>
      <c r="D7" s="24">
        <v>14</v>
      </c>
      <c r="E7" s="13">
        <v>1</v>
      </c>
      <c r="F7" s="13">
        <v>2.4</v>
      </c>
      <c r="G7" s="13">
        <v>5</v>
      </c>
      <c r="H7" s="13">
        <v>1</v>
      </c>
      <c r="I7" s="13">
        <v>6</v>
      </c>
      <c r="J7" s="13">
        <v>2</v>
      </c>
      <c r="K7" s="13">
        <v>3</v>
      </c>
      <c r="L7" s="13"/>
      <c r="M7" s="13"/>
      <c r="N7" s="13"/>
      <c r="O7" s="13"/>
      <c r="P7" s="13"/>
      <c r="Q7" s="23" t="s">
        <v>238</v>
      </c>
      <c r="R7" s="30">
        <v>14.399999999999999</v>
      </c>
      <c r="X7">
        <v>12</v>
      </c>
      <c r="Z7">
        <v>11.666666666666668</v>
      </c>
    </row>
    <row r="8" spans="2:26" ht="17.399999999999999">
      <c r="B8" s="29">
        <f>B7+1</f>
        <v>2</v>
      </c>
      <c r="C8" s="162" t="s">
        <v>179</v>
      </c>
      <c r="D8" s="24">
        <v>30</v>
      </c>
      <c r="E8" s="13">
        <v>3</v>
      </c>
      <c r="F8" s="13">
        <v>3</v>
      </c>
      <c r="G8" s="13">
        <v>3</v>
      </c>
      <c r="H8" s="13">
        <v>2.4</v>
      </c>
      <c r="I8" s="13">
        <v>2</v>
      </c>
      <c r="J8" s="13">
        <v>4</v>
      </c>
      <c r="K8" s="13">
        <v>1</v>
      </c>
      <c r="L8" s="13"/>
      <c r="M8" s="13"/>
      <c r="N8" s="13"/>
      <c r="O8" s="13"/>
      <c r="P8" s="13"/>
      <c r="Q8" s="23" t="s">
        <v>238</v>
      </c>
      <c r="R8" s="30">
        <v>14.399999999999999</v>
      </c>
      <c r="X8">
        <v>14</v>
      </c>
      <c r="Z8">
        <v>15.166666666666664</v>
      </c>
    </row>
    <row r="9" spans="2:26" ht="17.399999999999999">
      <c r="B9" s="29">
        <f t="shared" ref="B9:B19" si="0">B8+1</f>
        <v>3</v>
      </c>
      <c r="C9" s="16" t="s">
        <v>59</v>
      </c>
      <c r="D9" s="24">
        <v>12</v>
      </c>
      <c r="E9" s="13">
        <v>2.6</v>
      </c>
      <c r="F9" s="13">
        <v>2</v>
      </c>
      <c r="G9" s="13">
        <v>2</v>
      </c>
      <c r="H9" s="13">
        <v>3</v>
      </c>
      <c r="I9" s="13">
        <v>1</v>
      </c>
      <c r="J9" s="13">
        <v>5</v>
      </c>
      <c r="K9" s="13">
        <v>10</v>
      </c>
      <c r="L9" s="13"/>
      <c r="M9" s="13"/>
      <c r="N9" s="13"/>
      <c r="O9" s="13"/>
      <c r="P9" s="13"/>
      <c r="Q9" s="23" t="s">
        <v>26</v>
      </c>
      <c r="R9" s="30">
        <v>15.600000000000001</v>
      </c>
      <c r="X9">
        <v>14</v>
      </c>
      <c r="Z9">
        <v>15.166666666666664</v>
      </c>
    </row>
    <row r="10" spans="2:26" ht="17.399999999999999">
      <c r="B10" s="29">
        <f t="shared" si="0"/>
        <v>4</v>
      </c>
      <c r="C10" s="162" t="s">
        <v>236</v>
      </c>
      <c r="D10" s="24">
        <v>11</v>
      </c>
      <c r="E10" s="13">
        <v>6</v>
      </c>
      <c r="F10" s="13">
        <v>4</v>
      </c>
      <c r="G10" s="13">
        <v>1</v>
      </c>
      <c r="H10" s="13">
        <v>2</v>
      </c>
      <c r="I10" s="13">
        <v>5</v>
      </c>
      <c r="J10" s="13">
        <v>3</v>
      </c>
      <c r="K10" s="13">
        <v>3</v>
      </c>
      <c r="L10" s="13"/>
      <c r="M10" s="13"/>
      <c r="N10" s="13"/>
      <c r="O10" s="13"/>
      <c r="P10" s="13"/>
      <c r="Q10" s="23" t="s">
        <v>238</v>
      </c>
      <c r="R10" s="30">
        <v>18</v>
      </c>
      <c r="X10">
        <v>71</v>
      </c>
      <c r="Z10">
        <v>23.333333333333329</v>
      </c>
    </row>
    <row r="11" spans="2:26" ht="17.399999999999999">
      <c r="B11" s="29">
        <f t="shared" si="0"/>
        <v>5</v>
      </c>
      <c r="C11" s="16" t="s">
        <v>235</v>
      </c>
      <c r="D11" s="24">
        <v>119</v>
      </c>
      <c r="E11" s="13">
        <v>7</v>
      </c>
      <c r="F11" s="13">
        <v>1</v>
      </c>
      <c r="G11" s="13">
        <v>4</v>
      </c>
      <c r="H11" s="13">
        <v>4</v>
      </c>
      <c r="I11" s="13">
        <v>4</v>
      </c>
      <c r="J11" s="13">
        <v>1</v>
      </c>
      <c r="K11" s="13">
        <v>6</v>
      </c>
      <c r="L11" s="13"/>
      <c r="M11" s="13"/>
      <c r="N11" s="13"/>
      <c r="O11" s="13"/>
      <c r="P11" s="13"/>
      <c r="Q11" s="23" t="s">
        <v>238</v>
      </c>
      <c r="R11" s="30">
        <v>20</v>
      </c>
    </row>
    <row r="12" spans="2:26" ht="17.399999999999999">
      <c r="B12" s="29">
        <f t="shared" si="0"/>
        <v>6</v>
      </c>
      <c r="C12" s="16" t="s">
        <v>141</v>
      </c>
      <c r="D12" s="24">
        <v>172</v>
      </c>
      <c r="E12" s="13">
        <v>4</v>
      </c>
      <c r="F12" s="13">
        <v>7</v>
      </c>
      <c r="G12" s="13">
        <v>10</v>
      </c>
      <c r="H12" s="13">
        <v>5</v>
      </c>
      <c r="I12" s="13">
        <v>5.4</v>
      </c>
      <c r="J12" s="13">
        <v>9</v>
      </c>
      <c r="K12" s="13">
        <v>2</v>
      </c>
      <c r="L12" s="13"/>
      <c r="M12" s="13"/>
      <c r="N12" s="13"/>
      <c r="O12" s="13"/>
      <c r="P12" s="13"/>
      <c r="Q12" s="23" t="s">
        <v>238</v>
      </c>
      <c r="R12" s="30">
        <v>32.4</v>
      </c>
    </row>
    <row r="13" spans="2:26" ht="17.399999999999999">
      <c r="B13" s="29">
        <f t="shared" si="0"/>
        <v>7</v>
      </c>
      <c r="C13" s="16" t="s">
        <v>25</v>
      </c>
      <c r="D13" s="24">
        <v>51</v>
      </c>
      <c r="E13" s="13">
        <v>2</v>
      </c>
      <c r="F13" s="13">
        <v>6</v>
      </c>
      <c r="G13" s="13">
        <v>5.4</v>
      </c>
      <c r="H13" s="13">
        <v>8</v>
      </c>
      <c r="I13" s="13">
        <v>9</v>
      </c>
      <c r="J13" s="13">
        <v>7</v>
      </c>
      <c r="K13" s="13">
        <v>4</v>
      </c>
      <c r="L13" s="13"/>
      <c r="M13" s="13"/>
      <c r="N13" s="13"/>
      <c r="O13" s="13"/>
      <c r="P13" s="13"/>
      <c r="Q13" s="23" t="s">
        <v>238</v>
      </c>
      <c r="R13" s="30">
        <v>32.4</v>
      </c>
      <c r="X13">
        <v>172</v>
      </c>
      <c r="Z13">
        <v>29</v>
      </c>
    </row>
    <row r="14" spans="2:26" ht="17.399999999999999">
      <c r="B14" s="29">
        <f t="shared" si="0"/>
        <v>8</v>
      </c>
      <c r="C14" s="16" t="s">
        <v>20</v>
      </c>
      <c r="D14" s="24">
        <v>71</v>
      </c>
      <c r="E14" s="13">
        <v>5</v>
      </c>
      <c r="F14" s="13">
        <v>13</v>
      </c>
      <c r="G14" s="13">
        <v>9</v>
      </c>
      <c r="H14" s="13">
        <v>6</v>
      </c>
      <c r="I14" s="13">
        <v>3</v>
      </c>
      <c r="J14" s="13">
        <v>6</v>
      </c>
      <c r="K14" s="13">
        <v>7</v>
      </c>
      <c r="L14" s="13"/>
      <c r="M14" s="13"/>
      <c r="N14" s="13"/>
      <c r="O14" s="13"/>
      <c r="P14" s="13"/>
      <c r="Q14" s="23" t="s">
        <v>238</v>
      </c>
      <c r="R14" s="30">
        <v>36</v>
      </c>
      <c r="X14">
        <v>91</v>
      </c>
      <c r="Z14">
        <v>30.333333333333329</v>
      </c>
    </row>
    <row r="15" spans="2:26" ht="17.399999999999999">
      <c r="B15" s="29">
        <f t="shared" si="0"/>
        <v>9</v>
      </c>
      <c r="C15" s="16" t="s">
        <v>66</v>
      </c>
      <c r="D15" s="24">
        <v>672</v>
      </c>
      <c r="E15" s="13">
        <v>8</v>
      </c>
      <c r="F15" s="13">
        <v>5</v>
      </c>
      <c r="G15" s="13">
        <v>6</v>
      </c>
      <c r="H15" s="13">
        <v>10</v>
      </c>
      <c r="I15" s="13">
        <v>7</v>
      </c>
      <c r="J15" s="13">
        <v>8</v>
      </c>
      <c r="K15" s="13">
        <v>5</v>
      </c>
      <c r="L15" s="13"/>
      <c r="M15" s="13"/>
      <c r="N15" s="13"/>
      <c r="O15" s="13"/>
      <c r="P15" s="13"/>
      <c r="Q15" s="23" t="s">
        <v>238</v>
      </c>
      <c r="R15" s="30">
        <v>39</v>
      </c>
      <c r="X15">
        <v>672</v>
      </c>
      <c r="Z15">
        <v>40.833333333333329</v>
      </c>
    </row>
    <row r="16" spans="2:26" ht="17.399999999999999">
      <c r="B16" s="29">
        <f t="shared" si="0"/>
        <v>10</v>
      </c>
      <c r="C16" s="162" t="s">
        <v>177</v>
      </c>
      <c r="D16" s="24">
        <v>69</v>
      </c>
      <c r="E16" s="13">
        <v>9</v>
      </c>
      <c r="F16" s="13">
        <v>8</v>
      </c>
      <c r="G16" s="13">
        <v>8</v>
      </c>
      <c r="H16" s="13">
        <v>9</v>
      </c>
      <c r="I16" s="13">
        <v>10</v>
      </c>
      <c r="J16" s="13">
        <v>6</v>
      </c>
      <c r="K16" s="13">
        <v>9</v>
      </c>
      <c r="L16" s="13"/>
      <c r="M16" s="13"/>
      <c r="N16" s="13"/>
      <c r="O16" s="13"/>
      <c r="P16" s="13"/>
      <c r="Q16" s="23" t="s">
        <v>238</v>
      </c>
      <c r="R16" s="30">
        <v>49</v>
      </c>
      <c r="X16">
        <v>88</v>
      </c>
      <c r="Z16">
        <v>43.166666666666664</v>
      </c>
    </row>
    <row r="17" spans="2:26" ht="17.399999999999999">
      <c r="B17" s="29">
        <f t="shared" si="0"/>
        <v>11</v>
      </c>
      <c r="C17" s="162" t="s">
        <v>123</v>
      </c>
      <c r="D17" s="24">
        <v>4</v>
      </c>
      <c r="E17" s="13">
        <v>13</v>
      </c>
      <c r="F17" s="13">
        <v>10</v>
      </c>
      <c r="G17" s="13">
        <v>7</v>
      </c>
      <c r="H17" s="13">
        <v>7</v>
      </c>
      <c r="I17" s="13">
        <v>8</v>
      </c>
      <c r="J17" s="13">
        <v>10</v>
      </c>
      <c r="K17" s="13">
        <v>8</v>
      </c>
      <c r="L17" s="13"/>
      <c r="M17" s="13"/>
      <c r="N17" s="13"/>
      <c r="O17" s="13"/>
      <c r="P17" s="13"/>
      <c r="Q17" s="23" t="s">
        <v>238</v>
      </c>
      <c r="R17" s="30">
        <v>50</v>
      </c>
      <c r="X17">
        <v>45</v>
      </c>
      <c r="Z17">
        <v>49</v>
      </c>
    </row>
    <row r="18" spans="2:26" ht="17.399999999999999">
      <c r="B18" s="29">
        <f t="shared" si="0"/>
        <v>12</v>
      </c>
      <c r="C18" s="162" t="s">
        <v>237</v>
      </c>
      <c r="D18" s="24">
        <v>139</v>
      </c>
      <c r="E18" s="13">
        <v>11</v>
      </c>
      <c r="F18" s="13">
        <v>9</v>
      </c>
      <c r="G18" s="13">
        <v>11</v>
      </c>
      <c r="H18" s="13">
        <v>11</v>
      </c>
      <c r="I18" s="13">
        <v>11</v>
      </c>
      <c r="J18" s="13">
        <v>11</v>
      </c>
      <c r="K18" s="13">
        <v>11</v>
      </c>
      <c r="L18" s="13"/>
      <c r="M18" s="13"/>
      <c r="N18" s="13"/>
      <c r="O18" s="13"/>
      <c r="P18" s="13"/>
      <c r="Q18" s="23" t="s">
        <v>238</v>
      </c>
      <c r="R18" s="30">
        <v>64</v>
      </c>
      <c r="X18">
        <v>119</v>
      </c>
      <c r="Z18">
        <v>65</v>
      </c>
    </row>
    <row r="19" spans="2:26" ht="17.399999999999999">
      <c r="B19" s="29">
        <f t="shared" si="0"/>
        <v>13</v>
      </c>
      <c r="C19" s="16" t="s">
        <v>7</v>
      </c>
      <c r="D19" s="24">
        <v>45</v>
      </c>
      <c r="E19" s="13">
        <v>10</v>
      </c>
      <c r="F19" s="13">
        <v>13</v>
      </c>
      <c r="G19" s="13">
        <v>13</v>
      </c>
      <c r="H19" s="13">
        <v>13</v>
      </c>
      <c r="I19" s="13">
        <v>13</v>
      </c>
      <c r="J19" s="13">
        <v>13</v>
      </c>
      <c r="K19" s="13">
        <v>13</v>
      </c>
      <c r="L19" s="13"/>
      <c r="M19" s="13"/>
      <c r="N19" s="13"/>
      <c r="O19" s="13"/>
      <c r="P19" s="13"/>
      <c r="Q19" s="23" t="s">
        <v>26</v>
      </c>
      <c r="R19" s="30">
        <v>75</v>
      </c>
      <c r="X19">
        <v>119</v>
      </c>
      <c r="Z19">
        <v>65</v>
      </c>
    </row>
    <row r="20" spans="2:26" ht="17.399999999999999">
      <c r="B20" s="29"/>
      <c r="C20" s="104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05"/>
      <c r="R20" s="30"/>
      <c r="X20">
        <v>1</v>
      </c>
      <c r="Z20">
        <v>86</v>
      </c>
    </row>
    <row r="21" spans="2:26" ht="16.2" thickBot="1">
      <c r="B21" s="85"/>
      <c r="C21" s="82"/>
      <c r="D21" s="83" t="s">
        <v>1</v>
      </c>
      <c r="E21" s="84" t="s">
        <v>153</v>
      </c>
      <c r="F21" s="84" t="s">
        <v>153</v>
      </c>
      <c r="G21" s="84" t="s">
        <v>153</v>
      </c>
      <c r="H21" s="84" t="s">
        <v>153</v>
      </c>
      <c r="I21" s="84" t="s">
        <v>153</v>
      </c>
      <c r="J21" s="84" t="s">
        <v>153</v>
      </c>
      <c r="K21" s="84" t="s">
        <v>153</v>
      </c>
      <c r="L21" s="84" t="s">
        <v>153</v>
      </c>
      <c r="M21" s="84" t="s">
        <v>153</v>
      </c>
      <c r="N21" s="84" t="s">
        <v>153</v>
      </c>
      <c r="O21" s="84" t="s">
        <v>153</v>
      </c>
      <c r="P21" s="84" t="s">
        <v>153</v>
      </c>
      <c r="Q21" s="31"/>
      <c r="R21" s="32"/>
    </row>
    <row r="22" spans="2:26" ht="14.4" thickTop="1" thickBot="1"/>
    <row r="23" spans="2:26" ht="16.8" thickTop="1">
      <c r="B23" s="27"/>
      <c r="C23" s="192" t="s">
        <v>207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</row>
    <row r="24" spans="2:26" ht="49.5" customHeight="1">
      <c r="B24" s="28"/>
      <c r="C24" s="21" t="s">
        <v>8</v>
      </c>
      <c r="D24" s="24" t="s">
        <v>9</v>
      </c>
      <c r="E24" s="22" t="s">
        <v>10</v>
      </c>
      <c r="F24" s="22" t="s">
        <v>11</v>
      </c>
      <c r="G24" s="22" t="s">
        <v>12</v>
      </c>
      <c r="H24" s="22" t="s">
        <v>13</v>
      </c>
      <c r="I24" s="22" t="s">
        <v>14</v>
      </c>
      <c r="J24" s="22" t="s">
        <v>15</v>
      </c>
      <c r="K24" s="22" t="s">
        <v>16</v>
      </c>
      <c r="L24" s="22" t="s">
        <v>17</v>
      </c>
      <c r="M24" s="22" t="s">
        <v>18</v>
      </c>
      <c r="N24" s="22" t="s">
        <v>21</v>
      </c>
      <c r="O24" s="22" t="s">
        <v>22</v>
      </c>
      <c r="P24" s="22" t="s">
        <v>23</v>
      </c>
      <c r="Q24" s="22"/>
      <c r="R24" s="26" t="s">
        <v>178</v>
      </c>
    </row>
    <row r="25" spans="2:26" ht="17.399999999999999">
      <c r="B25" s="29">
        <v>1</v>
      </c>
      <c r="C25" s="16" t="s">
        <v>179</v>
      </c>
      <c r="D25" s="24">
        <v>30</v>
      </c>
      <c r="E25" s="13">
        <v>4</v>
      </c>
      <c r="F25" s="13">
        <v>1</v>
      </c>
      <c r="G25" s="13">
        <v>1</v>
      </c>
      <c r="H25" s="13">
        <v>2</v>
      </c>
      <c r="I25" s="13">
        <v>1.8</v>
      </c>
      <c r="J25" s="13">
        <v>1</v>
      </c>
      <c r="K25" s="13">
        <v>5</v>
      </c>
      <c r="L25" s="13"/>
      <c r="M25" s="13"/>
      <c r="N25" s="13"/>
      <c r="O25" s="13"/>
      <c r="P25" s="13"/>
      <c r="Q25" s="23" t="s">
        <v>238</v>
      </c>
      <c r="R25" s="30">
        <v>10.8</v>
      </c>
    </row>
    <row r="26" spans="2:26" ht="17.399999999999999">
      <c r="B26" s="29">
        <f>B25+1</f>
        <v>2</v>
      </c>
      <c r="C26" s="16" t="s">
        <v>220</v>
      </c>
      <c r="D26" s="24">
        <v>240</v>
      </c>
      <c r="E26" s="13">
        <v>3</v>
      </c>
      <c r="F26" s="13">
        <v>2</v>
      </c>
      <c r="G26" s="13">
        <v>3</v>
      </c>
      <c r="H26" s="13">
        <v>2</v>
      </c>
      <c r="I26" s="13">
        <v>1</v>
      </c>
      <c r="J26" s="13">
        <v>5</v>
      </c>
      <c r="K26" s="13">
        <v>1</v>
      </c>
      <c r="L26" s="13"/>
      <c r="M26" s="13"/>
      <c r="N26" s="13"/>
      <c r="O26" s="13"/>
      <c r="P26" s="13"/>
      <c r="Q26" s="23" t="s">
        <v>238</v>
      </c>
      <c r="R26" s="30">
        <v>12</v>
      </c>
    </row>
    <row r="27" spans="2:26" ht="17.399999999999999">
      <c r="B27" s="29">
        <f t="shared" ref="B27:B35" si="1">B26+1</f>
        <v>3</v>
      </c>
      <c r="C27" s="16" t="s">
        <v>235</v>
      </c>
      <c r="D27" s="24">
        <v>119</v>
      </c>
      <c r="E27" s="13">
        <v>5</v>
      </c>
      <c r="F27" s="13">
        <v>4</v>
      </c>
      <c r="G27" s="13">
        <v>8</v>
      </c>
      <c r="H27" s="13">
        <v>1</v>
      </c>
      <c r="I27" s="13">
        <v>4</v>
      </c>
      <c r="J27" s="13">
        <v>3.2</v>
      </c>
      <c r="K27" s="13">
        <v>2</v>
      </c>
      <c r="L27" s="13"/>
      <c r="M27" s="13"/>
      <c r="N27" s="13"/>
      <c r="O27" s="13"/>
      <c r="P27" s="13"/>
      <c r="Q27" s="23" t="s">
        <v>238</v>
      </c>
      <c r="R27" s="123">
        <v>19.2</v>
      </c>
    </row>
    <row r="28" spans="2:26" ht="17.399999999999999">
      <c r="B28" s="29">
        <f t="shared" si="1"/>
        <v>4</v>
      </c>
      <c r="C28" s="16" t="s">
        <v>141</v>
      </c>
      <c r="D28" s="24">
        <v>172</v>
      </c>
      <c r="E28" s="13">
        <v>2</v>
      </c>
      <c r="F28" s="13">
        <v>5</v>
      </c>
      <c r="G28" s="13">
        <v>3.2</v>
      </c>
      <c r="H28" s="13">
        <v>9</v>
      </c>
      <c r="I28" s="13">
        <v>3</v>
      </c>
      <c r="J28" s="13">
        <v>2</v>
      </c>
      <c r="K28" s="13">
        <v>4</v>
      </c>
      <c r="L28" s="13"/>
      <c r="M28" s="13"/>
      <c r="N28" s="13"/>
      <c r="O28" s="13"/>
      <c r="P28" s="13"/>
      <c r="Q28" s="23" t="s">
        <v>238</v>
      </c>
      <c r="R28" s="123">
        <v>19.2</v>
      </c>
    </row>
    <row r="29" spans="2:26" ht="17.399999999999999">
      <c r="B29" s="29">
        <f t="shared" si="1"/>
        <v>5</v>
      </c>
      <c r="C29" s="16" t="s">
        <v>151</v>
      </c>
      <c r="D29" s="24">
        <v>14</v>
      </c>
      <c r="E29" s="13">
        <v>1</v>
      </c>
      <c r="F29" s="13">
        <v>3.8</v>
      </c>
      <c r="G29" s="13">
        <v>4</v>
      </c>
      <c r="H29" s="13">
        <v>3</v>
      </c>
      <c r="I29" s="13">
        <v>7</v>
      </c>
      <c r="J29" s="13">
        <v>4</v>
      </c>
      <c r="K29" s="13">
        <v>9</v>
      </c>
      <c r="L29" s="13"/>
      <c r="M29" s="13"/>
      <c r="N29" s="13"/>
      <c r="O29" s="13"/>
      <c r="P29" s="13"/>
      <c r="Q29" s="23" t="s">
        <v>238</v>
      </c>
      <c r="R29" s="30">
        <v>22.8</v>
      </c>
    </row>
    <row r="30" spans="2:26" ht="17.399999999999999">
      <c r="B30" s="29">
        <f t="shared" si="1"/>
        <v>6</v>
      </c>
      <c r="C30" s="16" t="s">
        <v>59</v>
      </c>
      <c r="D30" s="24">
        <v>12</v>
      </c>
      <c r="E30" s="13">
        <v>4.5999999999999996</v>
      </c>
      <c r="F30" s="13">
        <v>3</v>
      </c>
      <c r="G30" s="13">
        <v>2</v>
      </c>
      <c r="H30" s="13">
        <v>5</v>
      </c>
      <c r="I30" s="13">
        <v>5</v>
      </c>
      <c r="J30" s="13">
        <v>8</v>
      </c>
      <c r="K30" s="13">
        <v>9</v>
      </c>
      <c r="L30" s="13"/>
      <c r="M30" s="13"/>
      <c r="N30" s="13"/>
      <c r="O30" s="13"/>
      <c r="P30" s="13"/>
      <c r="Q30" s="23" t="s">
        <v>26</v>
      </c>
      <c r="R30" s="30">
        <v>27.6</v>
      </c>
    </row>
    <row r="31" spans="2:26" ht="17.399999999999999">
      <c r="B31" s="29">
        <f t="shared" si="1"/>
        <v>7</v>
      </c>
      <c r="C31" s="16" t="s">
        <v>25</v>
      </c>
      <c r="D31" s="24">
        <v>51</v>
      </c>
      <c r="E31" s="13">
        <v>8</v>
      </c>
      <c r="F31" s="13">
        <v>9</v>
      </c>
      <c r="G31" s="13">
        <v>5</v>
      </c>
      <c r="H31" s="13">
        <v>4</v>
      </c>
      <c r="I31" s="13">
        <v>2</v>
      </c>
      <c r="J31" s="13">
        <v>7</v>
      </c>
      <c r="K31" s="13">
        <v>3</v>
      </c>
      <c r="L31" s="13"/>
      <c r="M31" s="13"/>
      <c r="N31" s="13"/>
      <c r="O31" s="13"/>
      <c r="P31" s="13"/>
      <c r="Q31" s="23" t="s">
        <v>238</v>
      </c>
      <c r="R31" s="123">
        <v>29</v>
      </c>
    </row>
    <row r="32" spans="2:26" ht="17.399999999999999">
      <c r="B32" s="29">
        <f t="shared" si="1"/>
        <v>8</v>
      </c>
      <c r="C32" s="16" t="s">
        <v>20</v>
      </c>
      <c r="D32" s="24">
        <v>71</v>
      </c>
      <c r="E32" s="13">
        <v>6</v>
      </c>
      <c r="F32" s="13">
        <v>7</v>
      </c>
      <c r="G32" s="13">
        <v>7</v>
      </c>
      <c r="H32" s="13">
        <v>9</v>
      </c>
      <c r="I32" s="13">
        <v>6</v>
      </c>
      <c r="J32" s="13">
        <v>3</v>
      </c>
      <c r="K32" s="13">
        <v>5.8</v>
      </c>
      <c r="L32" s="13"/>
      <c r="M32" s="13"/>
      <c r="N32" s="13"/>
      <c r="O32" s="13"/>
      <c r="P32" s="13"/>
      <c r="Q32" s="23" t="s">
        <v>238</v>
      </c>
      <c r="R32" s="30">
        <v>34.799999999999997</v>
      </c>
    </row>
    <row r="33" spans="2:18" ht="17.399999999999999">
      <c r="B33" s="29">
        <f t="shared" si="1"/>
        <v>9</v>
      </c>
      <c r="C33" s="16" t="s">
        <v>66</v>
      </c>
      <c r="D33" s="24">
        <v>672</v>
      </c>
      <c r="E33" s="13">
        <v>7</v>
      </c>
      <c r="F33" s="13">
        <v>6</v>
      </c>
      <c r="G33" s="13">
        <v>6</v>
      </c>
      <c r="H33" s="13">
        <v>6</v>
      </c>
      <c r="I33" s="13">
        <v>8</v>
      </c>
      <c r="J33" s="13">
        <v>6</v>
      </c>
      <c r="K33" s="13">
        <v>9</v>
      </c>
      <c r="L33" s="13"/>
      <c r="M33" s="13"/>
      <c r="N33" s="13"/>
      <c r="O33" s="13"/>
      <c r="P33" s="13"/>
      <c r="Q33" s="23" t="s">
        <v>238</v>
      </c>
      <c r="R33" s="30">
        <v>39</v>
      </c>
    </row>
    <row r="34" spans="2:18" ht="17.399999999999999">
      <c r="B34" s="29">
        <f t="shared" si="1"/>
        <v>10</v>
      </c>
      <c r="C34" s="16"/>
      <c r="D34" s="2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95"/>
      <c r="R34" s="30"/>
    </row>
    <row r="35" spans="2:18" ht="17.399999999999999">
      <c r="B35" s="29">
        <f t="shared" si="1"/>
        <v>11</v>
      </c>
      <c r="C35" s="103"/>
      <c r="D35" s="2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86"/>
      <c r="R35" s="30"/>
    </row>
    <row r="36" spans="2:18" ht="17.399999999999999">
      <c r="B36" s="29"/>
      <c r="C36" s="104"/>
      <c r="D36" s="2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05"/>
      <c r="R36" s="30"/>
    </row>
    <row r="37" spans="2:18" ht="16.2" thickBot="1">
      <c r="B37" s="85"/>
      <c r="C37" s="82"/>
      <c r="D37" s="83" t="s">
        <v>1</v>
      </c>
      <c r="E37" s="84" t="s">
        <v>153</v>
      </c>
      <c r="F37" s="84" t="s">
        <v>153</v>
      </c>
      <c r="G37" s="84" t="s">
        <v>153</v>
      </c>
      <c r="H37" s="84" t="s">
        <v>153</v>
      </c>
      <c r="I37" s="84" t="s">
        <v>153</v>
      </c>
      <c r="J37" s="84" t="s">
        <v>153</v>
      </c>
      <c r="K37" s="84" t="s">
        <v>153</v>
      </c>
      <c r="L37" s="84" t="s">
        <v>153</v>
      </c>
      <c r="M37" s="84" t="s">
        <v>153</v>
      </c>
      <c r="N37" s="84" t="s">
        <v>153</v>
      </c>
      <c r="O37" s="84" t="s">
        <v>153</v>
      </c>
      <c r="P37" s="84" t="s">
        <v>153</v>
      </c>
      <c r="Q37" s="31"/>
      <c r="R37" s="32"/>
    </row>
    <row r="38" spans="2:18" ht="14.4" thickTop="1" thickBot="1"/>
    <row r="39" spans="2:18" ht="15.6" customHeight="1" thickTop="1">
      <c r="B39" s="27"/>
      <c r="C39" s="192" t="s">
        <v>208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2:18" ht="32.4">
      <c r="B40" s="28"/>
      <c r="C40" s="21" t="s">
        <v>8</v>
      </c>
      <c r="D40" s="24" t="s">
        <v>9</v>
      </c>
      <c r="E40" s="22" t="s">
        <v>10</v>
      </c>
      <c r="F40" s="22" t="s">
        <v>11</v>
      </c>
      <c r="G40" s="22" t="s">
        <v>12</v>
      </c>
      <c r="H40" s="22" t="s">
        <v>13</v>
      </c>
      <c r="I40" s="22" t="s">
        <v>14</v>
      </c>
      <c r="J40" s="22" t="s">
        <v>15</v>
      </c>
      <c r="K40" s="22" t="s">
        <v>16</v>
      </c>
      <c r="L40" s="22" t="s">
        <v>17</v>
      </c>
      <c r="M40" s="22" t="s">
        <v>18</v>
      </c>
      <c r="N40" s="22" t="s">
        <v>21</v>
      </c>
      <c r="O40" s="22" t="s">
        <v>22</v>
      </c>
      <c r="P40" s="22" t="s">
        <v>23</v>
      </c>
      <c r="Q40" s="22"/>
      <c r="R40" s="26" t="s">
        <v>178</v>
      </c>
    </row>
    <row r="41" spans="2:18" ht="17.399999999999999">
      <c r="B41" s="29">
        <v>1</v>
      </c>
      <c r="C41" s="16" t="s">
        <v>25</v>
      </c>
      <c r="D41" s="4">
        <v>51</v>
      </c>
      <c r="E41" s="44">
        <v>1</v>
      </c>
      <c r="F41" s="44">
        <v>1</v>
      </c>
      <c r="G41" s="44">
        <v>1</v>
      </c>
      <c r="H41" s="44">
        <v>3</v>
      </c>
      <c r="I41" s="44">
        <v>4</v>
      </c>
      <c r="J41" s="44">
        <v>5</v>
      </c>
      <c r="K41" s="44"/>
      <c r="L41" s="13"/>
      <c r="M41" s="13"/>
      <c r="N41" s="13"/>
      <c r="O41" s="13"/>
      <c r="P41" s="13"/>
      <c r="Q41" s="23" t="s">
        <v>238</v>
      </c>
      <c r="R41" s="30">
        <v>10</v>
      </c>
    </row>
    <row r="42" spans="2:18" ht="17.399999999999999">
      <c r="B42" s="29">
        <f>B41+1</f>
        <v>2</v>
      </c>
      <c r="C42" s="16" t="s">
        <v>254</v>
      </c>
      <c r="D42" s="4">
        <v>119</v>
      </c>
      <c r="E42" s="44">
        <v>2</v>
      </c>
      <c r="F42" s="44">
        <v>4</v>
      </c>
      <c r="G42" s="44">
        <v>3</v>
      </c>
      <c r="H42" s="44">
        <v>4</v>
      </c>
      <c r="I42" s="122">
        <v>1</v>
      </c>
      <c r="J42" s="44">
        <v>1</v>
      </c>
      <c r="K42" s="44"/>
      <c r="L42" s="44"/>
      <c r="M42" s="44"/>
      <c r="N42" s="13"/>
      <c r="O42" s="13"/>
      <c r="P42" s="13"/>
      <c r="Q42" s="23" t="s">
        <v>238</v>
      </c>
      <c r="R42" s="123">
        <v>11</v>
      </c>
    </row>
    <row r="43" spans="2:18" ht="17.399999999999999">
      <c r="B43" s="29">
        <f t="shared" ref="B43:B46" si="2">B42+1</f>
        <v>3</v>
      </c>
      <c r="C43" s="16" t="s">
        <v>255</v>
      </c>
      <c r="D43" s="4">
        <v>4</v>
      </c>
      <c r="E43" s="44">
        <v>5</v>
      </c>
      <c r="F43" s="44">
        <v>3</v>
      </c>
      <c r="G43" s="44">
        <v>5</v>
      </c>
      <c r="H43" s="44">
        <v>5</v>
      </c>
      <c r="I43" s="44">
        <v>2</v>
      </c>
      <c r="J43" s="44">
        <v>3</v>
      </c>
      <c r="K43" s="44"/>
      <c r="L43" s="44"/>
      <c r="M43" s="44"/>
      <c r="N43" s="13"/>
      <c r="O43" s="13"/>
      <c r="P43" s="13"/>
      <c r="Q43" s="23" t="s">
        <v>238</v>
      </c>
      <c r="R43" s="30">
        <v>18</v>
      </c>
    </row>
    <row r="44" spans="2:18" ht="17.399999999999999">
      <c r="B44" s="29">
        <f t="shared" si="2"/>
        <v>4</v>
      </c>
      <c r="C44" s="16" t="s">
        <v>151</v>
      </c>
      <c r="D44" s="24">
        <v>14</v>
      </c>
      <c r="E44" s="44">
        <v>3</v>
      </c>
      <c r="F44" s="44">
        <v>2</v>
      </c>
      <c r="G44" s="44">
        <v>4</v>
      </c>
      <c r="H44" s="44">
        <v>1</v>
      </c>
      <c r="I44" s="44">
        <v>3</v>
      </c>
      <c r="J44" s="44">
        <v>2</v>
      </c>
      <c r="K44" s="122"/>
      <c r="L44" s="44"/>
      <c r="M44" s="44"/>
      <c r="N44" s="13"/>
      <c r="O44" s="13"/>
      <c r="P44" s="13"/>
      <c r="Q44" s="23" t="s">
        <v>238</v>
      </c>
      <c r="R44" s="123">
        <v>11</v>
      </c>
    </row>
    <row r="45" spans="2:18" ht="17.399999999999999">
      <c r="B45" s="29">
        <f t="shared" si="2"/>
        <v>5</v>
      </c>
      <c r="C45" s="16" t="s">
        <v>141</v>
      </c>
      <c r="D45" s="24">
        <v>172</v>
      </c>
      <c r="E45" s="44">
        <v>4</v>
      </c>
      <c r="F45" s="44">
        <v>5</v>
      </c>
      <c r="G45" s="44">
        <v>2</v>
      </c>
      <c r="H45" s="44">
        <v>2</v>
      </c>
      <c r="I45" s="44">
        <v>5</v>
      </c>
      <c r="J45" s="44">
        <v>4</v>
      </c>
      <c r="K45" s="44"/>
      <c r="L45" s="44"/>
      <c r="M45" s="44"/>
      <c r="N45" s="13"/>
      <c r="O45" s="13"/>
      <c r="P45" s="13"/>
      <c r="Q45" s="23" t="s">
        <v>238</v>
      </c>
      <c r="R45" s="30">
        <v>17</v>
      </c>
    </row>
    <row r="46" spans="2:18" ht="17.399999999999999">
      <c r="B46" s="29">
        <f t="shared" si="2"/>
        <v>6</v>
      </c>
      <c r="C46" s="16" t="s">
        <v>237</v>
      </c>
      <c r="D46" s="24">
        <v>139</v>
      </c>
      <c r="E46" s="44">
        <v>6</v>
      </c>
      <c r="F46" s="44">
        <v>6</v>
      </c>
      <c r="G46" s="44">
        <v>6</v>
      </c>
      <c r="H46" s="44">
        <v>6</v>
      </c>
      <c r="I46" s="44">
        <v>6</v>
      </c>
      <c r="J46" s="44">
        <v>6</v>
      </c>
      <c r="K46" s="44"/>
      <c r="L46" s="44"/>
      <c r="M46" s="44"/>
      <c r="N46" s="13"/>
      <c r="O46" s="13"/>
      <c r="P46" s="13"/>
      <c r="Q46" s="23" t="s">
        <v>238</v>
      </c>
      <c r="R46" s="30">
        <v>30</v>
      </c>
    </row>
    <row r="47" spans="2:18">
      <c r="B47"/>
    </row>
    <row r="48" spans="2:18" ht="13.8" thickBot="1">
      <c r="B48"/>
    </row>
    <row r="49" spans="2:18" ht="16.8" thickTop="1">
      <c r="B49" s="27"/>
      <c r="C49" s="192" t="s">
        <v>209</v>
      </c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3"/>
    </row>
    <row r="50" spans="2:18" ht="32.4">
      <c r="B50" s="28"/>
      <c r="C50" s="21" t="s">
        <v>8</v>
      </c>
      <c r="D50" s="24" t="s">
        <v>9</v>
      </c>
      <c r="E50" s="22" t="s">
        <v>10</v>
      </c>
      <c r="F50" s="22" t="s">
        <v>11</v>
      </c>
      <c r="G50" s="22" t="s">
        <v>12</v>
      </c>
      <c r="H50" s="22" t="s">
        <v>13</v>
      </c>
      <c r="I50" s="22" t="s">
        <v>14</v>
      </c>
      <c r="J50" s="22" t="s">
        <v>15</v>
      </c>
      <c r="K50" s="22" t="s">
        <v>16</v>
      </c>
      <c r="L50" s="22" t="s">
        <v>17</v>
      </c>
      <c r="M50" s="22" t="s">
        <v>18</v>
      </c>
      <c r="N50" s="22" t="s">
        <v>21</v>
      </c>
      <c r="O50" s="22" t="s">
        <v>22</v>
      </c>
      <c r="P50" s="22" t="s">
        <v>23</v>
      </c>
      <c r="Q50" s="22"/>
      <c r="R50" s="26" t="s">
        <v>178</v>
      </c>
    </row>
    <row r="51" spans="2:18" ht="17.399999999999999">
      <c r="B51" s="29">
        <v>1</v>
      </c>
      <c r="C51" s="16"/>
      <c r="D51" s="4"/>
      <c r="E51" s="44"/>
      <c r="F51" s="44"/>
      <c r="G51" s="44"/>
      <c r="H51" s="44"/>
      <c r="I51" s="44"/>
      <c r="J51" s="44"/>
      <c r="K51" s="44"/>
      <c r="L51" s="13"/>
      <c r="M51" s="13"/>
      <c r="N51" s="13"/>
      <c r="O51" s="13"/>
      <c r="P51" s="13"/>
      <c r="Q51" s="23" t="s">
        <v>26</v>
      </c>
      <c r="R51" s="30"/>
    </row>
    <row r="52" spans="2:18" ht="17.399999999999999">
      <c r="B52" s="29">
        <f>B51+1</f>
        <v>2</v>
      </c>
      <c r="C52" s="16"/>
      <c r="D52" s="4"/>
      <c r="E52" s="44"/>
      <c r="F52" s="44"/>
      <c r="G52" s="44"/>
      <c r="H52" s="44"/>
      <c r="I52" s="122"/>
      <c r="J52" s="44"/>
      <c r="K52" s="44"/>
      <c r="L52" s="44"/>
      <c r="M52" s="44"/>
      <c r="N52" s="13"/>
      <c r="O52" s="13"/>
      <c r="P52" s="13"/>
      <c r="Q52" s="23" t="s">
        <v>26</v>
      </c>
      <c r="R52" s="123"/>
    </row>
    <row r="53" spans="2:18" ht="17.399999999999999">
      <c r="B53" s="29">
        <f t="shared" ref="B53:B55" si="3">B52+1</f>
        <v>3</v>
      </c>
      <c r="C53" s="16"/>
      <c r="D53" s="4"/>
      <c r="E53" s="44"/>
      <c r="F53" s="44"/>
      <c r="G53" s="44"/>
      <c r="H53" s="44"/>
      <c r="I53" s="44"/>
      <c r="J53" s="44"/>
      <c r="K53" s="44"/>
      <c r="L53" s="44"/>
      <c r="M53" s="44"/>
      <c r="N53" s="13"/>
      <c r="O53" s="13"/>
      <c r="P53" s="13"/>
      <c r="Q53" s="23" t="s">
        <v>26</v>
      </c>
      <c r="R53" s="30"/>
    </row>
    <row r="54" spans="2:18" ht="17.399999999999999">
      <c r="B54" s="29">
        <f t="shared" si="3"/>
        <v>4</v>
      </c>
      <c r="C54" s="16"/>
      <c r="D54" s="24"/>
      <c r="E54" s="44"/>
      <c r="F54" s="44"/>
      <c r="G54" s="44"/>
      <c r="H54" s="44"/>
      <c r="I54" s="44"/>
      <c r="J54" s="44"/>
      <c r="K54" s="122"/>
      <c r="L54" s="44"/>
      <c r="M54" s="44"/>
      <c r="N54" s="13"/>
      <c r="O54" s="13"/>
      <c r="P54" s="13"/>
      <c r="Q54" s="23" t="s">
        <v>26</v>
      </c>
      <c r="R54" s="123"/>
    </row>
    <row r="55" spans="2:18" ht="17.399999999999999">
      <c r="B55" s="29">
        <f t="shared" si="3"/>
        <v>5</v>
      </c>
      <c r="C55" s="16"/>
      <c r="D55" s="24"/>
      <c r="E55" s="44"/>
      <c r="F55" s="44"/>
      <c r="G55" s="44"/>
      <c r="H55" s="44"/>
      <c r="I55" s="44"/>
      <c r="J55" s="44"/>
      <c r="K55" s="44"/>
      <c r="L55" s="44"/>
      <c r="M55" s="44"/>
      <c r="N55" s="13"/>
      <c r="O55" s="13"/>
      <c r="P55" s="13"/>
      <c r="Q55" s="23" t="s">
        <v>26</v>
      </c>
      <c r="R55" s="30"/>
    </row>
    <row r="56" spans="2:18">
      <c r="B56"/>
    </row>
    <row r="57" spans="2:18" ht="13.8" thickBot="1">
      <c r="B57"/>
    </row>
    <row r="58" spans="2:18" ht="15.6" customHeight="1" thickTop="1">
      <c r="B58" s="27"/>
      <c r="C58" s="192" t="s">
        <v>210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3"/>
    </row>
    <row r="59" spans="2:18" ht="45" customHeight="1">
      <c r="B59" s="28"/>
      <c r="C59" s="21" t="s">
        <v>8</v>
      </c>
      <c r="D59" s="24" t="s">
        <v>9</v>
      </c>
      <c r="E59" s="22" t="s">
        <v>10</v>
      </c>
      <c r="F59" s="22" t="s">
        <v>11</v>
      </c>
      <c r="G59" s="22" t="s">
        <v>12</v>
      </c>
      <c r="H59" s="22" t="s">
        <v>13</v>
      </c>
      <c r="I59" s="22" t="s">
        <v>14</v>
      </c>
      <c r="J59" s="22" t="s">
        <v>15</v>
      </c>
      <c r="K59" s="22" t="s">
        <v>16</v>
      </c>
      <c r="L59" s="22" t="s">
        <v>17</v>
      </c>
      <c r="M59" s="22" t="s">
        <v>18</v>
      </c>
      <c r="N59" s="22" t="s">
        <v>21</v>
      </c>
      <c r="O59" s="22" t="s">
        <v>22</v>
      </c>
      <c r="P59" s="22" t="s">
        <v>23</v>
      </c>
      <c r="Q59" s="22"/>
      <c r="R59" s="26" t="s">
        <v>165</v>
      </c>
    </row>
    <row r="60" spans="2:18" ht="17.399999999999999">
      <c r="B60" s="29">
        <v>1</v>
      </c>
      <c r="C60" s="16"/>
      <c r="D60" s="4"/>
      <c r="E60" s="44"/>
      <c r="F60" s="44"/>
      <c r="G60" s="44"/>
      <c r="H60" s="44"/>
      <c r="I60" s="44"/>
      <c r="J60" s="44"/>
      <c r="K60" s="44"/>
      <c r="L60" s="44"/>
      <c r="M60" s="44"/>
      <c r="N60" s="13"/>
      <c r="O60" s="13"/>
      <c r="P60" s="13"/>
      <c r="Q60" s="23"/>
      <c r="R60" s="156"/>
    </row>
    <row r="61" spans="2:18" ht="17.399999999999999">
      <c r="B61" s="29">
        <f>B60+1</f>
        <v>2</v>
      </c>
      <c r="C61" s="16"/>
      <c r="D61" s="4"/>
      <c r="E61" s="44"/>
      <c r="F61" s="44"/>
      <c r="G61" s="44"/>
      <c r="H61" s="44"/>
      <c r="I61" s="44"/>
      <c r="J61" s="44"/>
      <c r="K61" s="44"/>
      <c r="L61" s="13"/>
      <c r="M61" s="13"/>
      <c r="N61" s="13"/>
      <c r="O61" s="13"/>
      <c r="P61" s="13"/>
      <c r="Q61" s="23"/>
      <c r="R61" s="156"/>
    </row>
    <row r="62" spans="2:18" ht="17.399999999999999">
      <c r="B62" s="29">
        <f t="shared" ref="B62:B64" si="4">B61+1</f>
        <v>3</v>
      </c>
      <c r="C62" s="16"/>
      <c r="D62" s="4"/>
      <c r="E62" s="44"/>
      <c r="F62" s="44"/>
      <c r="G62" s="44"/>
      <c r="H62" s="44"/>
      <c r="I62" s="44"/>
      <c r="J62" s="44"/>
      <c r="K62" s="122"/>
      <c r="L62" s="44"/>
      <c r="M62" s="44"/>
      <c r="N62" s="13"/>
      <c r="O62" s="13"/>
      <c r="P62" s="13"/>
      <c r="Q62" s="23"/>
      <c r="R62" s="156"/>
    </row>
    <row r="63" spans="2:18" ht="17.399999999999999">
      <c r="B63" s="29">
        <f t="shared" si="4"/>
        <v>4</v>
      </c>
      <c r="C63" s="16"/>
      <c r="D63" s="4"/>
      <c r="E63" s="44"/>
      <c r="F63" s="44"/>
      <c r="G63" s="44"/>
      <c r="H63" s="44"/>
      <c r="I63" s="122"/>
      <c r="J63" s="44"/>
      <c r="K63" s="44"/>
      <c r="L63" s="44"/>
      <c r="M63" s="44"/>
      <c r="N63" s="13"/>
      <c r="O63" s="13"/>
      <c r="P63" s="13"/>
      <c r="Q63" s="23"/>
      <c r="R63" s="156"/>
    </row>
    <row r="64" spans="2:18" ht="17.399999999999999">
      <c r="B64" s="29">
        <f t="shared" si="4"/>
        <v>5</v>
      </c>
      <c r="C64" s="16"/>
      <c r="D64" s="4"/>
      <c r="E64" s="44"/>
      <c r="F64" s="44"/>
      <c r="G64" s="44"/>
      <c r="H64" s="44"/>
      <c r="I64" s="44"/>
      <c r="J64" s="44"/>
      <c r="K64" s="44"/>
      <c r="L64" s="44"/>
      <c r="M64" s="44"/>
      <c r="N64" s="13"/>
      <c r="O64" s="13"/>
      <c r="P64" s="13"/>
      <c r="Q64" s="23"/>
      <c r="R64" s="156"/>
    </row>
    <row r="65" spans="2:18" ht="13.8" thickBot="1">
      <c r="B65"/>
    </row>
    <row r="66" spans="2:18" ht="15.6" customHeight="1" thickTop="1">
      <c r="B66" s="27"/>
      <c r="C66" s="192" t="s">
        <v>211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3"/>
    </row>
    <row r="67" spans="2:18" ht="48.6">
      <c r="B67" s="28"/>
      <c r="C67" s="21" t="s">
        <v>8</v>
      </c>
      <c r="D67" s="24" t="s">
        <v>9</v>
      </c>
      <c r="E67" s="22" t="s">
        <v>10</v>
      </c>
      <c r="F67" s="22" t="s">
        <v>11</v>
      </c>
      <c r="G67" s="22" t="s">
        <v>12</v>
      </c>
      <c r="H67" s="22" t="s">
        <v>13</v>
      </c>
      <c r="I67" s="22" t="s">
        <v>14</v>
      </c>
      <c r="J67" s="22" t="s">
        <v>15</v>
      </c>
      <c r="K67" s="22" t="s">
        <v>16</v>
      </c>
      <c r="L67" s="22" t="s">
        <v>17</v>
      </c>
      <c r="M67" s="22" t="s">
        <v>18</v>
      </c>
      <c r="N67" s="22" t="s">
        <v>21</v>
      </c>
      <c r="O67" s="22" t="s">
        <v>22</v>
      </c>
      <c r="P67" s="22" t="s">
        <v>23</v>
      </c>
      <c r="Q67" s="22"/>
      <c r="R67" s="26" t="s">
        <v>165</v>
      </c>
    </row>
    <row r="68" spans="2:18" ht="17.399999999999999">
      <c r="B68" s="29">
        <v>1</v>
      </c>
      <c r="C68" s="16"/>
      <c r="D68" s="4"/>
      <c r="E68" s="44"/>
      <c r="F68" s="44"/>
      <c r="G68" s="44"/>
      <c r="H68" s="44"/>
      <c r="I68" s="44"/>
      <c r="J68" s="44"/>
      <c r="K68" s="44"/>
      <c r="L68" s="44"/>
      <c r="M68" s="44"/>
      <c r="N68" s="13"/>
      <c r="O68" s="13"/>
      <c r="P68" s="13"/>
      <c r="Q68" s="23"/>
      <c r="R68" s="156"/>
    </row>
    <row r="69" spans="2:18" ht="17.399999999999999">
      <c r="B69" s="29">
        <f>B68+1</f>
        <v>2</v>
      </c>
      <c r="C69" s="16"/>
      <c r="D69" s="4"/>
      <c r="E69" s="44"/>
      <c r="F69" s="44"/>
      <c r="G69" s="44"/>
      <c r="H69" s="44"/>
      <c r="I69" s="44"/>
      <c r="J69" s="44"/>
      <c r="K69" s="44"/>
      <c r="L69" s="13"/>
      <c r="M69" s="13"/>
      <c r="N69" s="13"/>
      <c r="O69" s="13"/>
      <c r="P69" s="13"/>
      <c r="Q69" s="23"/>
      <c r="R69" s="156"/>
    </row>
    <row r="70" spans="2:18" ht="17.399999999999999">
      <c r="B70" s="29">
        <f t="shared" ref="B70:B72" si="5">B69+1</f>
        <v>3</v>
      </c>
      <c r="C70" s="16"/>
      <c r="D70" s="4"/>
      <c r="E70" s="44"/>
      <c r="F70" s="44"/>
      <c r="G70" s="44"/>
      <c r="H70" s="44"/>
      <c r="I70" s="44"/>
      <c r="J70" s="44"/>
      <c r="K70" s="122"/>
      <c r="L70" s="44"/>
      <c r="M70" s="44"/>
      <c r="N70" s="13"/>
      <c r="O70" s="13"/>
      <c r="P70" s="13"/>
      <c r="Q70" s="23"/>
      <c r="R70" s="156"/>
    </row>
    <row r="71" spans="2:18" ht="17.399999999999999">
      <c r="B71" s="29">
        <f t="shared" si="5"/>
        <v>4</v>
      </c>
      <c r="C71" s="16"/>
      <c r="D71" s="4"/>
      <c r="E71" s="44"/>
      <c r="F71" s="44"/>
      <c r="G71" s="44"/>
      <c r="H71" s="44"/>
      <c r="I71" s="122"/>
      <c r="J71" s="44"/>
      <c r="K71" s="44"/>
      <c r="L71" s="44"/>
      <c r="M71" s="44"/>
      <c r="N71" s="13"/>
      <c r="O71" s="13"/>
      <c r="P71" s="13"/>
      <c r="Q71" s="23"/>
      <c r="R71" s="156"/>
    </row>
    <row r="72" spans="2:18" ht="17.399999999999999">
      <c r="B72" s="29">
        <f t="shared" si="5"/>
        <v>5</v>
      </c>
      <c r="C72" s="16"/>
      <c r="D72" s="4"/>
      <c r="E72" s="44"/>
      <c r="F72" s="44"/>
      <c r="G72" s="44"/>
      <c r="H72" s="44"/>
      <c r="I72" s="44"/>
      <c r="J72" s="44"/>
      <c r="K72" s="44"/>
      <c r="L72" s="44"/>
      <c r="M72" s="44"/>
      <c r="N72" s="13"/>
      <c r="O72" s="13"/>
      <c r="P72" s="13"/>
      <c r="Q72" s="23"/>
      <c r="R72" s="156"/>
    </row>
    <row r="73" spans="2:18">
      <c r="B73"/>
    </row>
    <row r="74" spans="2:18">
      <c r="B74"/>
    </row>
    <row r="75" spans="2:18">
      <c r="B75"/>
    </row>
    <row r="76" spans="2:18">
      <c r="B76"/>
    </row>
    <row r="77" spans="2:18">
      <c r="B77"/>
    </row>
    <row r="78" spans="2:18">
      <c r="B78"/>
    </row>
    <row r="79" spans="2:18">
      <c r="B79"/>
    </row>
  </sheetData>
  <sortState ref="C25:R33">
    <sortCondition ref="R25:R33"/>
  </sortState>
  <mergeCells count="6">
    <mergeCell ref="C66:R66"/>
    <mergeCell ref="C5:R5"/>
    <mergeCell ref="C23:R23"/>
    <mergeCell ref="C39:R39"/>
    <mergeCell ref="C49:R49"/>
    <mergeCell ref="C58:R58"/>
  </mergeCells>
  <printOptions horizontalCentered="1" verticalCentered="1"/>
  <pageMargins left="0.27559055118110237" right="0.19685039370078741" top="0.31496062992125984" bottom="0.51181102362204722" header="0.35433070866141736" footer="0.51181102362204722"/>
  <pageSetup paperSize="9" scale="90" orientation="landscape" r:id="rId1"/>
  <headerFooter alignWithMargins="0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4"/>
  <dimension ref="B4:Z65"/>
  <sheetViews>
    <sheetView topLeftCell="A13" zoomScale="80" zoomScaleNormal="80" workbookViewId="0">
      <selection activeCell="C30" sqref="C30:J35"/>
    </sheetView>
  </sheetViews>
  <sheetFormatPr defaultRowHeight="13.2"/>
  <cols>
    <col min="2" max="2" width="7.77734375" style="1" customWidth="1"/>
    <col min="3" max="3" width="22.21875" style="1" customWidth="1"/>
    <col min="4" max="4" width="13.77734375" style="1" customWidth="1"/>
    <col min="5" max="15" width="9.21875" style="1" customWidth="1"/>
    <col min="16" max="16" width="9.77734375" customWidth="1"/>
    <col min="17" max="17" width="16.5546875" customWidth="1"/>
    <col min="18" max="18" width="10.5546875" customWidth="1"/>
    <col min="19" max="20" width="9.77734375" customWidth="1"/>
    <col min="21" max="21" width="11.44140625" customWidth="1"/>
  </cols>
  <sheetData>
    <row r="4" spans="2:26" ht="18" customHeight="1" thickBot="1"/>
    <row r="5" spans="2:26" ht="18" customHeight="1" thickTop="1">
      <c r="B5" s="27"/>
      <c r="C5" s="192" t="s">
        <v>206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3"/>
    </row>
    <row r="6" spans="2:26" ht="48.75" customHeight="1">
      <c r="B6" s="28"/>
      <c r="C6" s="21" t="s">
        <v>8</v>
      </c>
      <c r="D6" s="24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21</v>
      </c>
      <c r="O6" s="22" t="s">
        <v>22</v>
      </c>
      <c r="P6" s="22" t="s">
        <v>23</v>
      </c>
      <c r="Q6" s="105"/>
      <c r="R6" s="26" t="s">
        <v>165</v>
      </c>
    </row>
    <row r="7" spans="2:26" ht="17.399999999999999">
      <c r="B7" s="29">
        <v>1</v>
      </c>
      <c r="C7" s="104" t="s">
        <v>173</v>
      </c>
      <c r="D7" s="24">
        <v>40</v>
      </c>
      <c r="E7" s="13">
        <v>5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/>
      <c r="M7" s="13"/>
      <c r="N7" s="13"/>
      <c r="O7" s="13"/>
      <c r="P7" s="13"/>
      <c r="Q7" s="105" t="s">
        <v>162</v>
      </c>
      <c r="R7" s="30">
        <v>6</v>
      </c>
      <c r="X7">
        <v>12</v>
      </c>
      <c r="Z7">
        <v>11.666666666666668</v>
      </c>
    </row>
    <row r="8" spans="2:26" ht="17.399999999999999">
      <c r="B8" s="29">
        <f>B7+1</f>
        <v>2</v>
      </c>
      <c r="C8" s="104" t="s">
        <v>167</v>
      </c>
      <c r="D8" s="24">
        <v>11</v>
      </c>
      <c r="E8" s="13">
        <v>1</v>
      </c>
      <c r="F8" s="13">
        <v>2</v>
      </c>
      <c r="G8" s="13">
        <v>2</v>
      </c>
      <c r="H8" s="13">
        <v>5</v>
      </c>
      <c r="I8" s="13">
        <v>2</v>
      </c>
      <c r="J8" s="13">
        <v>5</v>
      </c>
      <c r="K8" s="13">
        <v>5</v>
      </c>
      <c r="L8" s="13"/>
      <c r="M8" s="13"/>
      <c r="N8" s="13"/>
      <c r="O8" s="13"/>
      <c r="P8" s="13"/>
      <c r="Q8" s="105" t="s">
        <v>162</v>
      </c>
      <c r="R8" s="30">
        <v>17</v>
      </c>
      <c r="X8">
        <v>14</v>
      </c>
      <c r="Z8">
        <v>15.166666666666664</v>
      </c>
    </row>
    <row r="9" spans="2:26" ht="17.399999999999999">
      <c r="B9" s="29">
        <f t="shared" ref="B9:B11" si="0">B8+1</f>
        <v>3</v>
      </c>
      <c r="C9" s="104" t="s">
        <v>239</v>
      </c>
      <c r="D9" s="24">
        <v>6</v>
      </c>
      <c r="E9" s="13">
        <v>3</v>
      </c>
      <c r="F9" s="13">
        <v>5</v>
      </c>
      <c r="G9" s="13">
        <v>3</v>
      </c>
      <c r="H9" s="13">
        <v>2</v>
      </c>
      <c r="I9" s="13">
        <v>3</v>
      </c>
      <c r="J9" s="13">
        <v>2</v>
      </c>
      <c r="K9" s="13">
        <v>5</v>
      </c>
      <c r="L9" s="13"/>
      <c r="M9" s="13"/>
      <c r="N9" s="13"/>
      <c r="O9" s="13"/>
      <c r="P9" s="13"/>
      <c r="Q9" s="105" t="s">
        <v>162</v>
      </c>
      <c r="R9" s="30">
        <v>18</v>
      </c>
    </row>
    <row r="10" spans="2:26" ht="17.399999999999999">
      <c r="B10" s="29">
        <f t="shared" si="0"/>
        <v>4</v>
      </c>
      <c r="C10" s="104" t="s">
        <v>240</v>
      </c>
      <c r="D10" s="24">
        <v>108</v>
      </c>
      <c r="E10" s="13">
        <v>5</v>
      </c>
      <c r="F10" s="13">
        <v>5</v>
      </c>
      <c r="G10" s="13">
        <v>5</v>
      </c>
      <c r="H10" s="13">
        <v>3</v>
      </c>
      <c r="I10" s="13">
        <v>5</v>
      </c>
      <c r="J10" s="13">
        <v>3</v>
      </c>
      <c r="K10" s="13">
        <v>2</v>
      </c>
      <c r="L10" s="13"/>
      <c r="M10" s="13"/>
      <c r="N10" s="13"/>
      <c r="O10" s="13"/>
      <c r="P10" s="13"/>
      <c r="Q10" s="105" t="s">
        <v>162</v>
      </c>
      <c r="R10" s="30">
        <v>23</v>
      </c>
      <c r="X10">
        <v>71</v>
      </c>
      <c r="Z10">
        <v>23.333333333333329</v>
      </c>
    </row>
    <row r="11" spans="2:26" ht="17.399999999999999">
      <c r="B11" s="29">
        <f t="shared" si="0"/>
        <v>5</v>
      </c>
      <c r="C11" s="104" t="s">
        <v>161</v>
      </c>
      <c r="D11" s="24">
        <v>1</v>
      </c>
      <c r="E11" s="13">
        <v>2</v>
      </c>
      <c r="F11" s="13">
        <v>3</v>
      </c>
      <c r="G11" s="13">
        <v>4</v>
      </c>
      <c r="H11" s="13">
        <v>5</v>
      </c>
      <c r="I11" s="13">
        <v>5</v>
      </c>
      <c r="J11" s="13">
        <v>5</v>
      </c>
      <c r="K11" s="13">
        <v>5</v>
      </c>
      <c r="L11" s="13"/>
      <c r="M11" s="13"/>
      <c r="N11" s="13"/>
      <c r="O11" s="13"/>
      <c r="P11" s="13"/>
      <c r="Q11" s="105" t="s">
        <v>162</v>
      </c>
      <c r="R11" s="30">
        <v>24</v>
      </c>
      <c r="X11">
        <v>172</v>
      </c>
      <c r="Z11">
        <v>29</v>
      </c>
    </row>
    <row r="12" spans="2:26" ht="17.399999999999999">
      <c r="B12" s="29"/>
      <c r="C12" s="104"/>
      <c r="D12" s="2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05"/>
      <c r="R12" s="30"/>
      <c r="X12">
        <v>1</v>
      </c>
      <c r="Z12">
        <v>86</v>
      </c>
    </row>
    <row r="13" spans="2:26" ht="16.2" thickBot="1">
      <c r="B13" s="85"/>
      <c r="C13" s="82"/>
      <c r="D13" s="83" t="s">
        <v>1</v>
      </c>
      <c r="E13" s="84" t="s">
        <v>153</v>
      </c>
      <c r="F13" s="84" t="s">
        <v>153</v>
      </c>
      <c r="G13" s="84" t="s">
        <v>153</v>
      </c>
      <c r="H13" s="84" t="s">
        <v>153</v>
      </c>
      <c r="I13" s="84" t="s">
        <v>153</v>
      </c>
      <c r="J13" s="84" t="s">
        <v>153</v>
      </c>
      <c r="K13" s="84" t="s">
        <v>153</v>
      </c>
      <c r="L13" s="84" t="s">
        <v>153</v>
      </c>
      <c r="M13" s="84" t="s">
        <v>153</v>
      </c>
      <c r="N13" s="84" t="s">
        <v>153</v>
      </c>
      <c r="O13" s="84" t="s">
        <v>153</v>
      </c>
      <c r="P13" s="84" t="s">
        <v>153</v>
      </c>
      <c r="Q13" s="31"/>
      <c r="R13" s="32"/>
    </row>
    <row r="14" spans="2:26" ht="14.4" thickTop="1" thickBot="1"/>
    <row r="15" spans="2:26" ht="15.6" customHeight="1" thickTop="1">
      <c r="B15" s="27"/>
      <c r="C15" s="192" t="s">
        <v>207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3"/>
    </row>
    <row r="16" spans="2:26" ht="48.6">
      <c r="B16" s="28"/>
      <c r="C16" s="21" t="s">
        <v>8</v>
      </c>
      <c r="D16" s="24" t="s">
        <v>9</v>
      </c>
      <c r="E16" s="22" t="s">
        <v>10</v>
      </c>
      <c r="F16" s="22" t="s">
        <v>11</v>
      </c>
      <c r="G16" s="22" t="s">
        <v>12</v>
      </c>
      <c r="H16" s="22" t="s">
        <v>13</v>
      </c>
      <c r="I16" s="22" t="s">
        <v>14</v>
      </c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21</v>
      </c>
      <c r="O16" s="22" t="s">
        <v>22</v>
      </c>
      <c r="P16" s="22" t="s">
        <v>23</v>
      </c>
      <c r="Q16" s="105"/>
      <c r="R16" s="26" t="s">
        <v>165</v>
      </c>
    </row>
    <row r="17" spans="2:18" ht="17.399999999999999">
      <c r="B17" s="29">
        <v>1</v>
      </c>
      <c r="C17" s="104" t="s">
        <v>167</v>
      </c>
      <c r="D17" s="24">
        <v>11</v>
      </c>
      <c r="E17" s="13">
        <v>2</v>
      </c>
      <c r="F17" s="13">
        <v>2</v>
      </c>
      <c r="G17" s="13">
        <v>1</v>
      </c>
      <c r="H17" s="13">
        <v>1</v>
      </c>
      <c r="I17" s="13">
        <v>1</v>
      </c>
      <c r="J17" s="13">
        <v>4</v>
      </c>
      <c r="K17" s="13">
        <v>4</v>
      </c>
      <c r="L17" s="13"/>
      <c r="M17" s="13"/>
      <c r="N17" s="13"/>
      <c r="O17" s="13"/>
      <c r="P17" s="13"/>
      <c r="Q17" s="105" t="s">
        <v>162</v>
      </c>
      <c r="R17" s="30">
        <v>11</v>
      </c>
    </row>
    <row r="18" spans="2:18" ht="17.399999999999999">
      <c r="B18" s="29">
        <f>B17+1</f>
        <v>2</v>
      </c>
      <c r="C18" s="104" t="s">
        <v>239</v>
      </c>
      <c r="D18" s="24">
        <v>6</v>
      </c>
      <c r="E18" s="13">
        <v>1</v>
      </c>
      <c r="F18" s="13">
        <v>1</v>
      </c>
      <c r="G18" s="13">
        <v>2</v>
      </c>
      <c r="H18" s="13">
        <v>2</v>
      </c>
      <c r="I18" s="13">
        <v>3</v>
      </c>
      <c r="J18" s="13">
        <v>4</v>
      </c>
      <c r="K18" s="13">
        <v>4</v>
      </c>
      <c r="L18" s="13"/>
      <c r="M18" s="13"/>
      <c r="N18" s="13"/>
      <c r="O18" s="13"/>
      <c r="P18" s="13"/>
      <c r="Q18" s="105" t="s">
        <v>162</v>
      </c>
      <c r="R18" s="30">
        <v>13</v>
      </c>
    </row>
    <row r="19" spans="2:18" ht="17.399999999999999">
      <c r="B19" s="29">
        <f t="shared" ref="B19:B25" si="1">B18+1</f>
        <v>3</v>
      </c>
      <c r="C19" s="104" t="s">
        <v>240</v>
      </c>
      <c r="D19" s="24">
        <v>108</v>
      </c>
      <c r="E19" s="13">
        <v>4</v>
      </c>
      <c r="F19" s="13">
        <v>3</v>
      </c>
      <c r="G19" s="13">
        <v>4</v>
      </c>
      <c r="H19" s="13">
        <v>4</v>
      </c>
      <c r="I19" s="13">
        <v>4</v>
      </c>
      <c r="J19" s="13">
        <v>1</v>
      </c>
      <c r="K19" s="13">
        <v>1</v>
      </c>
      <c r="L19" s="13"/>
      <c r="M19" s="13"/>
      <c r="N19" s="13"/>
      <c r="O19" s="13"/>
      <c r="P19" s="13"/>
      <c r="Q19" s="105" t="s">
        <v>162</v>
      </c>
      <c r="R19" s="123">
        <v>17</v>
      </c>
    </row>
    <row r="20" spans="2:18" ht="17.399999999999999">
      <c r="B20" s="29">
        <f t="shared" si="1"/>
        <v>4</v>
      </c>
      <c r="C20" s="104" t="s">
        <v>174</v>
      </c>
      <c r="D20" s="24">
        <v>17</v>
      </c>
      <c r="E20" s="13">
        <v>3</v>
      </c>
      <c r="F20" s="13">
        <v>4</v>
      </c>
      <c r="G20" s="13">
        <v>3</v>
      </c>
      <c r="H20" s="13">
        <v>4</v>
      </c>
      <c r="I20" s="13">
        <v>2</v>
      </c>
      <c r="J20" s="13">
        <v>4</v>
      </c>
      <c r="K20" s="13">
        <v>4</v>
      </c>
      <c r="L20" s="13"/>
      <c r="M20" s="13"/>
      <c r="N20" s="13"/>
      <c r="O20" s="13"/>
      <c r="P20" s="13"/>
      <c r="Q20" s="105" t="s">
        <v>162</v>
      </c>
      <c r="R20" s="30">
        <v>20</v>
      </c>
    </row>
    <row r="21" spans="2:18" ht="17.399999999999999">
      <c r="B21" s="29">
        <f t="shared" si="1"/>
        <v>5</v>
      </c>
      <c r="C21" s="104"/>
      <c r="D21" s="2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05" t="s">
        <v>162</v>
      </c>
      <c r="R21" s="30"/>
    </row>
    <row r="22" spans="2:18" ht="17.399999999999999">
      <c r="B22" s="29">
        <f t="shared" si="1"/>
        <v>6</v>
      </c>
      <c r="C22" s="104"/>
      <c r="D22" s="2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05" t="s">
        <v>162</v>
      </c>
      <c r="R22" s="30"/>
    </row>
    <row r="23" spans="2:18" ht="17.399999999999999">
      <c r="B23" s="29">
        <f t="shared" si="1"/>
        <v>7</v>
      </c>
      <c r="C23" s="104"/>
      <c r="D23" s="2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05" t="s">
        <v>162</v>
      </c>
      <c r="R23" s="30"/>
    </row>
    <row r="24" spans="2:18" ht="17.399999999999999">
      <c r="B24" s="29">
        <f t="shared" si="1"/>
        <v>8</v>
      </c>
      <c r="C24" s="104"/>
      <c r="D24" s="2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05" t="s">
        <v>162</v>
      </c>
      <c r="R24" s="30"/>
    </row>
    <row r="25" spans="2:18" ht="17.399999999999999">
      <c r="B25" s="29">
        <f t="shared" si="1"/>
        <v>9</v>
      </c>
      <c r="C25" s="108"/>
      <c r="D25" s="2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09" t="s">
        <v>160</v>
      </c>
      <c r="R25" s="30"/>
    </row>
    <row r="26" spans="2:18" ht="16.2" thickBot="1">
      <c r="B26" s="85"/>
      <c r="C26" s="82"/>
      <c r="D26" s="83" t="s">
        <v>1</v>
      </c>
      <c r="E26" s="84" t="s">
        <v>153</v>
      </c>
      <c r="F26" s="84" t="s">
        <v>153</v>
      </c>
      <c r="G26" s="84" t="s">
        <v>153</v>
      </c>
      <c r="H26" s="84" t="s">
        <v>153</v>
      </c>
      <c r="I26" s="84" t="s">
        <v>153</v>
      </c>
      <c r="J26" s="84" t="s">
        <v>153</v>
      </c>
      <c r="K26" s="84" t="s">
        <v>153</v>
      </c>
      <c r="L26" s="84" t="s">
        <v>153</v>
      </c>
      <c r="M26" s="84" t="s">
        <v>153</v>
      </c>
      <c r="N26" s="84" t="s">
        <v>153</v>
      </c>
      <c r="O26" s="84" t="s">
        <v>153</v>
      </c>
      <c r="P26" s="84" t="s">
        <v>153</v>
      </c>
      <c r="Q26" s="31"/>
      <c r="R26" s="32"/>
    </row>
    <row r="27" spans="2:18" ht="14.4" thickTop="1" thickBot="1"/>
    <row r="28" spans="2:18" ht="16.8" thickTop="1">
      <c r="B28" s="27"/>
      <c r="C28" s="192" t="s">
        <v>208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</row>
    <row r="29" spans="2:18" ht="48.6">
      <c r="B29" s="28"/>
      <c r="C29" s="21" t="s">
        <v>8</v>
      </c>
      <c r="D29" s="24" t="s">
        <v>9</v>
      </c>
      <c r="E29" s="22" t="s">
        <v>10</v>
      </c>
      <c r="F29" s="22" t="s">
        <v>11</v>
      </c>
      <c r="G29" s="22" t="s">
        <v>12</v>
      </c>
      <c r="H29" s="22" t="s">
        <v>13</v>
      </c>
      <c r="I29" s="22" t="s">
        <v>14</v>
      </c>
      <c r="J29" s="22" t="s">
        <v>15</v>
      </c>
      <c r="K29" s="22" t="s">
        <v>16</v>
      </c>
      <c r="L29" s="22" t="s">
        <v>17</v>
      </c>
      <c r="M29" s="22" t="s">
        <v>18</v>
      </c>
      <c r="N29" s="22" t="s">
        <v>21</v>
      </c>
      <c r="O29" s="22" t="s">
        <v>22</v>
      </c>
      <c r="P29" s="22" t="s">
        <v>23</v>
      </c>
      <c r="Q29" s="105"/>
      <c r="R29" s="26" t="s">
        <v>165</v>
      </c>
    </row>
    <row r="30" spans="2:18" ht="17.399999999999999">
      <c r="B30" s="29">
        <v>1</v>
      </c>
      <c r="C30" s="104" t="s">
        <v>25</v>
      </c>
      <c r="D30" s="24">
        <v>51</v>
      </c>
      <c r="E30" s="13">
        <v>1</v>
      </c>
      <c r="F30" s="13">
        <v>1</v>
      </c>
      <c r="G30" s="13">
        <v>1</v>
      </c>
      <c r="H30" s="13">
        <v>3</v>
      </c>
      <c r="I30" s="13">
        <v>4</v>
      </c>
      <c r="J30" s="13">
        <v>5</v>
      </c>
      <c r="K30" s="13"/>
      <c r="L30" s="13"/>
      <c r="M30" s="13"/>
      <c r="N30" s="13"/>
      <c r="O30" s="13"/>
      <c r="P30" s="13"/>
      <c r="Q30" s="105" t="s">
        <v>162</v>
      </c>
      <c r="R30" s="123"/>
    </row>
    <row r="31" spans="2:18" ht="17.399999999999999">
      <c r="B31" s="29">
        <f>B30+1</f>
        <v>2</v>
      </c>
      <c r="C31" s="104" t="s">
        <v>254</v>
      </c>
      <c r="D31" s="24">
        <v>119</v>
      </c>
      <c r="E31" s="13">
        <v>2</v>
      </c>
      <c r="F31" s="13">
        <v>4</v>
      </c>
      <c r="G31" s="13">
        <v>3</v>
      </c>
      <c r="H31" s="13">
        <v>4</v>
      </c>
      <c r="I31" s="13">
        <v>1</v>
      </c>
      <c r="J31" s="13">
        <v>1</v>
      </c>
      <c r="K31" s="13"/>
      <c r="L31" s="13"/>
      <c r="M31" s="13"/>
      <c r="N31" s="13"/>
      <c r="O31" s="13"/>
      <c r="P31" s="13"/>
      <c r="Q31" s="105" t="s">
        <v>162</v>
      </c>
      <c r="R31" s="30"/>
    </row>
    <row r="32" spans="2:18" ht="17.399999999999999">
      <c r="B32" s="29">
        <f t="shared" ref="B32:B37" si="2">B31+1</f>
        <v>3</v>
      </c>
      <c r="C32" s="104" t="s">
        <v>255</v>
      </c>
      <c r="D32" s="24">
        <v>4</v>
      </c>
      <c r="E32" s="13">
        <v>5</v>
      </c>
      <c r="F32" s="13">
        <v>3</v>
      </c>
      <c r="G32" s="13">
        <v>5</v>
      </c>
      <c r="H32" s="13">
        <v>5</v>
      </c>
      <c r="I32" s="13">
        <v>2</v>
      </c>
      <c r="J32" s="13">
        <v>3</v>
      </c>
      <c r="K32" s="13"/>
      <c r="L32" s="13"/>
      <c r="M32" s="13"/>
      <c r="N32" s="13"/>
      <c r="O32" s="13"/>
      <c r="P32" s="13"/>
      <c r="Q32" s="105" t="s">
        <v>162</v>
      </c>
      <c r="R32" s="30"/>
    </row>
    <row r="33" spans="2:18" ht="17.399999999999999">
      <c r="B33" s="29">
        <f t="shared" si="2"/>
        <v>4</v>
      </c>
      <c r="C33" s="104" t="s">
        <v>151</v>
      </c>
      <c r="D33" s="24">
        <v>14</v>
      </c>
      <c r="E33" s="13">
        <v>3</v>
      </c>
      <c r="F33" s="13">
        <v>2</v>
      </c>
      <c r="G33" s="13">
        <v>4</v>
      </c>
      <c r="H33" s="13">
        <v>1</v>
      </c>
      <c r="I33" s="13">
        <v>3</v>
      </c>
      <c r="J33" s="13">
        <v>2</v>
      </c>
      <c r="K33" s="13"/>
      <c r="L33" s="13"/>
      <c r="M33" s="13"/>
      <c r="N33" s="13"/>
      <c r="O33" s="13"/>
      <c r="P33" s="13"/>
      <c r="Q33" s="105" t="s">
        <v>162</v>
      </c>
      <c r="R33" s="30"/>
    </row>
    <row r="34" spans="2:18" ht="17.399999999999999">
      <c r="B34" s="29">
        <f t="shared" si="2"/>
        <v>5</v>
      </c>
      <c r="C34" s="104" t="s">
        <v>141</v>
      </c>
      <c r="D34" s="24">
        <v>172</v>
      </c>
      <c r="E34" s="13">
        <v>4</v>
      </c>
      <c r="F34" s="13">
        <v>5</v>
      </c>
      <c r="G34" s="13">
        <v>2</v>
      </c>
      <c r="H34" s="13">
        <v>2</v>
      </c>
      <c r="I34" s="13">
        <v>5</v>
      </c>
      <c r="J34" s="13">
        <v>4</v>
      </c>
      <c r="K34" s="13"/>
      <c r="L34" s="13"/>
      <c r="M34" s="13"/>
      <c r="N34" s="13"/>
      <c r="O34" s="13"/>
      <c r="P34" s="13"/>
      <c r="Q34" s="105" t="s">
        <v>162</v>
      </c>
      <c r="R34" s="30"/>
    </row>
    <row r="35" spans="2:18" ht="17.399999999999999">
      <c r="B35" s="29">
        <f t="shared" si="2"/>
        <v>6</v>
      </c>
      <c r="C35" s="104" t="s">
        <v>237</v>
      </c>
      <c r="D35" s="24">
        <v>139</v>
      </c>
      <c r="E35" s="13">
        <v>6</v>
      </c>
      <c r="F35" s="13">
        <v>6</v>
      </c>
      <c r="G35" s="13">
        <v>6</v>
      </c>
      <c r="H35" s="13">
        <v>6</v>
      </c>
      <c r="I35" s="13">
        <v>6</v>
      </c>
      <c r="J35" s="13">
        <v>6</v>
      </c>
      <c r="K35" s="13"/>
      <c r="L35" s="13"/>
      <c r="M35" s="13"/>
      <c r="N35" s="13"/>
      <c r="O35" s="13"/>
      <c r="P35" s="13"/>
      <c r="Q35" s="105" t="s">
        <v>162</v>
      </c>
      <c r="R35" s="30"/>
    </row>
    <row r="36" spans="2:18" ht="17.399999999999999">
      <c r="B36" s="29">
        <f t="shared" si="2"/>
        <v>7</v>
      </c>
      <c r="C36" s="136"/>
      <c r="D36" s="2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05" t="s">
        <v>162</v>
      </c>
      <c r="R36" s="30"/>
    </row>
    <row r="37" spans="2:18" ht="17.399999999999999">
      <c r="B37" s="29">
        <f t="shared" si="2"/>
        <v>8</v>
      </c>
      <c r="C37" s="136"/>
      <c r="D37" s="2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5" t="s">
        <v>162</v>
      </c>
      <c r="R37" s="30"/>
    </row>
    <row r="38" spans="2:18" ht="13.8" thickBot="1"/>
    <row r="39" spans="2:18" ht="15.6" customHeight="1" thickTop="1">
      <c r="B39" s="192" t="s">
        <v>209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3"/>
    </row>
    <row r="40" spans="2:18" ht="48.6">
      <c r="B40" s="28"/>
      <c r="C40" s="21" t="s">
        <v>8</v>
      </c>
      <c r="D40" s="24" t="s">
        <v>9</v>
      </c>
      <c r="E40" s="22" t="s">
        <v>10</v>
      </c>
      <c r="F40" s="22" t="s">
        <v>11</v>
      </c>
      <c r="G40" s="22" t="s">
        <v>12</v>
      </c>
      <c r="H40" s="22" t="s">
        <v>13</v>
      </c>
      <c r="I40" s="22" t="s">
        <v>14</v>
      </c>
      <c r="J40" s="22" t="s">
        <v>15</v>
      </c>
      <c r="K40" s="22" t="s">
        <v>16</v>
      </c>
      <c r="L40" s="22" t="s">
        <v>17</v>
      </c>
      <c r="M40" s="22" t="s">
        <v>18</v>
      </c>
      <c r="N40" s="22" t="s">
        <v>21</v>
      </c>
      <c r="O40" s="22" t="s">
        <v>22</v>
      </c>
      <c r="P40" s="22" t="s">
        <v>23</v>
      </c>
      <c r="Q40" s="105"/>
      <c r="R40" s="26" t="s">
        <v>165</v>
      </c>
    </row>
    <row r="41" spans="2:18" ht="17.399999999999999">
      <c r="B41" s="29">
        <v>1</v>
      </c>
      <c r="C41" s="136"/>
      <c r="D41" s="2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05" t="s">
        <v>162</v>
      </c>
      <c r="R41" s="123"/>
    </row>
    <row r="42" spans="2:18" ht="17.399999999999999">
      <c r="B42" s="29">
        <f>B41+1</f>
        <v>2</v>
      </c>
      <c r="C42" s="104"/>
      <c r="D42" s="2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05" t="s">
        <v>162</v>
      </c>
      <c r="R42" s="30"/>
    </row>
    <row r="43" spans="2:18" ht="17.399999999999999">
      <c r="B43" s="29">
        <f t="shared" ref="B43:B48" si="3">B42+1</f>
        <v>3</v>
      </c>
      <c r="C43" s="104"/>
      <c r="D43" s="2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05" t="s">
        <v>162</v>
      </c>
      <c r="R43" s="30"/>
    </row>
    <row r="44" spans="2:18" ht="17.399999999999999">
      <c r="B44" s="29">
        <f t="shared" si="3"/>
        <v>4</v>
      </c>
      <c r="C44" s="104"/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05" t="s">
        <v>162</v>
      </c>
      <c r="R44" s="30"/>
    </row>
    <row r="45" spans="2:18" ht="17.399999999999999">
      <c r="B45" s="29">
        <f t="shared" si="3"/>
        <v>5</v>
      </c>
      <c r="C45" s="136"/>
      <c r="D45" s="2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05" t="s">
        <v>162</v>
      </c>
      <c r="R45" s="30"/>
    </row>
    <row r="46" spans="2:18" ht="17.399999999999999">
      <c r="B46" s="29">
        <f t="shared" si="3"/>
        <v>6</v>
      </c>
      <c r="C46" s="104"/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05" t="s">
        <v>162</v>
      </c>
      <c r="R46" s="30"/>
    </row>
    <row r="47" spans="2:18" ht="17.399999999999999">
      <c r="B47" s="29">
        <f t="shared" si="3"/>
        <v>7</v>
      </c>
      <c r="C47" s="136"/>
      <c r="D47" s="2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05" t="s">
        <v>162</v>
      </c>
      <c r="R47" s="30"/>
    </row>
    <row r="48" spans="2:18" ht="17.399999999999999">
      <c r="B48" s="29">
        <f t="shared" si="3"/>
        <v>8</v>
      </c>
      <c r="C48" s="136"/>
      <c r="D48" s="2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5" t="s">
        <v>162</v>
      </c>
      <c r="R48" s="30"/>
    </row>
    <row r="49" spans="2:18">
      <c r="B49"/>
    </row>
    <row r="50" spans="2:18" ht="13.8" thickBot="1">
      <c r="B50"/>
    </row>
    <row r="51" spans="2:18" ht="15" customHeight="1" thickTop="1">
      <c r="B51" s="27"/>
      <c r="C51" s="192" t="s">
        <v>210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3"/>
    </row>
    <row r="52" spans="2:18" ht="48.6">
      <c r="B52" s="28"/>
      <c r="C52" s="21" t="s">
        <v>8</v>
      </c>
      <c r="D52" s="24" t="s">
        <v>9</v>
      </c>
      <c r="E52" s="22" t="s">
        <v>10</v>
      </c>
      <c r="F52" s="22" t="s">
        <v>11</v>
      </c>
      <c r="G52" s="22" t="s">
        <v>12</v>
      </c>
      <c r="H52" s="22" t="s">
        <v>13</v>
      </c>
      <c r="I52" s="22" t="s">
        <v>14</v>
      </c>
      <c r="J52" s="22" t="s">
        <v>15</v>
      </c>
      <c r="K52" s="22" t="s">
        <v>16</v>
      </c>
      <c r="L52" s="22" t="s">
        <v>17</v>
      </c>
      <c r="M52" s="22" t="s">
        <v>18</v>
      </c>
      <c r="N52" s="22" t="s">
        <v>21</v>
      </c>
      <c r="O52" s="22" t="s">
        <v>22</v>
      </c>
      <c r="P52" s="22" t="s">
        <v>23</v>
      </c>
      <c r="Q52" s="105"/>
      <c r="R52" s="26" t="s">
        <v>165</v>
      </c>
    </row>
    <row r="53" spans="2:18" ht="17.399999999999999">
      <c r="B53" s="29">
        <v>1</v>
      </c>
      <c r="C53" s="104"/>
      <c r="D53" s="2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05" t="s">
        <v>162</v>
      </c>
      <c r="R53" s="123"/>
    </row>
    <row r="54" spans="2:18" ht="17.399999999999999">
      <c r="B54" s="29">
        <f>B53+1</f>
        <v>2</v>
      </c>
      <c r="C54" s="104"/>
      <c r="D54" s="2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05" t="s">
        <v>162</v>
      </c>
      <c r="R54" s="30"/>
    </row>
    <row r="55" spans="2:18" ht="17.399999999999999">
      <c r="B55" s="29">
        <f t="shared" ref="B55:B56" si="4">B54+1</f>
        <v>3</v>
      </c>
      <c r="C55" s="104"/>
      <c r="D55" s="2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05" t="s">
        <v>162</v>
      </c>
      <c r="R55" s="30"/>
    </row>
    <row r="56" spans="2:18" ht="17.399999999999999">
      <c r="B56" s="29">
        <f t="shared" si="4"/>
        <v>4</v>
      </c>
      <c r="C56" s="136"/>
      <c r="D56" s="2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05" t="s">
        <v>162</v>
      </c>
      <c r="R56" s="30"/>
    </row>
    <row r="57" spans="2:18" ht="17.399999999999999">
      <c r="B57" s="29"/>
      <c r="C57" s="136"/>
      <c r="D57" s="2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5"/>
      <c r="R57" s="30"/>
    </row>
    <row r="58" spans="2:18" ht="13.8" thickBot="1">
      <c r="B58"/>
    </row>
    <row r="59" spans="2:18" ht="16.8" thickTop="1">
      <c r="B59" s="27"/>
      <c r="C59" s="192" t="s">
        <v>211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3"/>
    </row>
    <row r="60" spans="2:18" ht="48.6">
      <c r="B60" s="28"/>
      <c r="C60" s="21" t="s">
        <v>8</v>
      </c>
      <c r="D60" s="24" t="s">
        <v>9</v>
      </c>
      <c r="E60" s="22" t="s">
        <v>10</v>
      </c>
      <c r="F60" s="22" t="s">
        <v>11</v>
      </c>
      <c r="G60" s="22" t="s">
        <v>12</v>
      </c>
      <c r="H60" s="22" t="s">
        <v>13</v>
      </c>
      <c r="I60" s="22" t="s">
        <v>14</v>
      </c>
      <c r="J60" s="22" t="s">
        <v>15</v>
      </c>
      <c r="K60" s="22" t="s">
        <v>16</v>
      </c>
      <c r="L60" s="22" t="s">
        <v>17</v>
      </c>
      <c r="M60" s="22" t="s">
        <v>18</v>
      </c>
      <c r="N60" s="22" t="s">
        <v>21</v>
      </c>
      <c r="O60" s="22" t="s">
        <v>22</v>
      </c>
      <c r="P60" s="22" t="s">
        <v>23</v>
      </c>
      <c r="Q60" s="22"/>
      <c r="R60" s="26" t="s">
        <v>165</v>
      </c>
    </row>
    <row r="61" spans="2:18" ht="17.399999999999999">
      <c r="B61" s="29">
        <v>1</v>
      </c>
      <c r="C61" s="16"/>
      <c r="D61" s="4"/>
      <c r="E61" s="44"/>
      <c r="F61" s="44"/>
      <c r="G61" s="44"/>
      <c r="H61" s="44"/>
      <c r="I61" s="44"/>
      <c r="J61" s="44"/>
      <c r="K61" s="44"/>
      <c r="L61" s="44"/>
      <c r="M61" s="44"/>
      <c r="N61" s="13"/>
      <c r="O61" s="13"/>
      <c r="P61" s="13"/>
      <c r="Q61" s="23"/>
      <c r="R61" s="156"/>
    </row>
    <row r="62" spans="2:18" ht="17.399999999999999">
      <c r="B62" s="29">
        <f>B61+1</f>
        <v>2</v>
      </c>
      <c r="C62" s="16"/>
      <c r="D62" s="4"/>
      <c r="E62" s="44"/>
      <c r="F62" s="44"/>
      <c r="G62" s="44"/>
      <c r="H62" s="44"/>
      <c r="I62" s="44"/>
      <c r="J62" s="44"/>
      <c r="K62" s="44"/>
      <c r="L62" s="13"/>
      <c r="M62" s="13"/>
      <c r="N62" s="13"/>
      <c r="O62" s="13"/>
      <c r="P62" s="13"/>
      <c r="Q62" s="23"/>
      <c r="R62" s="156"/>
    </row>
    <row r="63" spans="2:18" ht="17.399999999999999">
      <c r="B63" s="29">
        <f t="shared" ref="B63:B65" si="5">B62+1</f>
        <v>3</v>
      </c>
      <c r="C63" s="16"/>
      <c r="D63" s="4"/>
      <c r="E63" s="44"/>
      <c r="F63" s="44"/>
      <c r="G63" s="44"/>
      <c r="H63" s="44"/>
      <c r="I63" s="44"/>
      <c r="J63" s="44"/>
      <c r="K63" s="122"/>
      <c r="L63" s="44"/>
      <c r="M63" s="44"/>
      <c r="N63" s="13"/>
      <c r="O63" s="13"/>
      <c r="P63" s="13"/>
      <c r="Q63" s="23"/>
      <c r="R63" s="156"/>
    </row>
    <row r="64" spans="2:18" ht="17.399999999999999">
      <c r="B64" s="29">
        <f t="shared" si="5"/>
        <v>4</v>
      </c>
      <c r="C64" s="16"/>
      <c r="D64" s="4"/>
      <c r="E64" s="44"/>
      <c r="F64" s="44"/>
      <c r="G64" s="44"/>
      <c r="H64" s="44"/>
      <c r="I64" s="122"/>
      <c r="J64" s="44"/>
      <c r="K64" s="44"/>
      <c r="L64" s="44"/>
      <c r="M64" s="44"/>
      <c r="N64" s="13"/>
      <c r="O64" s="13"/>
      <c r="P64" s="13"/>
      <c r="Q64" s="23"/>
      <c r="R64" s="156"/>
    </row>
    <row r="65" spans="2:18" ht="17.399999999999999">
      <c r="B65" s="29">
        <f t="shared" si="5"/>
        <v>5</v>
      </c>
      <c r="C65" s="16"/>
      <c r="D65" s="4"/>
      <c r="E65" s="44"/>
      <c r="F65" s="44"/>
      <c r="G65" s="44"/>
      <c r="H65" s="44"/>
      <c r="I65" s="44"/>
      <c r="J65" s="44"/>
      <c r="K65" s="44"/>
      <c r="L65" s="44"/>
      <c r="M65" s="44"/>
      <c r="N65" s="13"/>
      <c r="O65" s="13"/>
      <c r="P65" s="13"/>
      <c r="Q65" s="23"/>
      <c r="R65" s="156"/>
    </row>
  </sheetData>
  <sortState ref="C17:R20">
    <sortCondition ref="R17:R20"/>
  </sortState>
  <mergeCells count="6">
    <mergeCell ref="C59:R59"/>
    <mergeCell ref="C5:R5"/>
    <mergeCell ref="C15:R15"/>
    <mergeCell ref="C28:R28"/>
    <mergeCell ref="B39:Q39"/>
    <mergeCell ref="C51:R51"/>
  </mergeCells>
  <phoneticPr fontId="0" type="noConversion"/>
  <printOptions horizontalCentered="1" verticalCentered="1"/>
  <pageMargins left="0.27559055118110237" right="0.19685039370078741" top="0.31496062992125984" bottom="0.51181102362204722" header="0.35433070866141736" footer="0.51181102362204722"/>
  <pageSetup paperSize="9" scale="90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11</vt:i4>
      </vt:variant>
    </vt:vector>
  </HeadingPairs>
  <TitlesOfParts>
    <vt:vector size="33" baseType="lpstr">
      <vt:lpstr>classifica generale IOM</vt:lpstr>
      <vt:lpstr>classifica AMON IOM </vt:lpstr>
      <vt:lpstr>classifica del giorno IOM</vt:lpstr>
      <vt:lpstr>classifica finale IOM</vt:lpstr>
      <vt:lpstr>classifica generale Dragon for</vt:lpstr>
      <vt:lpstr>classifica AMON  CR914+DF95</vt:lpstr>
      <vt:lpstr>classifica generale CR914 +DF95</vt:lpstr>
      <vt:lpstr>classifica del giorno CR+SB </vt:lpstr>
      <vt:lpstr>classifica del giorno DF +RG 65</vt:lpstr>
      <vt:lpstr>Foglio7</vt:lpstr>
      <vt:lpstr>classifica generale Tuiga</vt:lpstr>
      <vt:lpstr>classifica del giorno Tuiga</vt:lpstr>
      <vt:lpstr>maschera IOM 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'classifica AMON  CR914+DF95'!Area_stampa</vt:lpstr>
      <vt:lpstr>'classifica AMON IOM '!Area_stampa</vt:lpstr>
      <vt:lpstr>'classifica del giorno CR+SB '!Area_stampa</vt:lpstr>
      <vt:lpstr>'classifica del giorno DF +RG 65'!Area_stampa</vt:lpstr>
      <vt:lpstr>'classifica del giorno IOM'!Area_stampa</vt:lpstr>
      <vt:lpstr>'classifica del giorno Tuiga'!Area_stampa</vt:lpstr>
      <vt:lpstr>'classifica finale IOM'!Area_stampa</vt:lpstr>
      <vt:lpstr>'classifica generale CR914 +DF95'!Area_stampa</vt:lpstr>
      <vt:lpstr>'classifica generale Dragon for'!Area_stampa</vt:lpstr>
      <vt:lpstr>'classifica generale IOM'!Area_stampa</vt:lpstr>
      <vt:lpstr>'classifica generale Tuiga'!Area_stampa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Saccenti</dc:creator>
  <cp:lastModifiedBy>Luca Di Cola</cp:lastModifiedBy>
  <cp:lastPrinted>2019-03-10T18:31:17Z</cp:lastPrinted>
  <dcterms:created xsi:type="dcterms:W3CDTF">2000-02-18T16:52:04Z</dcterms:created>
  <dcterms:modified xsi:type="dcterms:W3CDTF">2019-05-27T20:36:10Z</dcterms:modified>
</cp:coreProperties>
</file>