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9270" yWindow="225" windowWidth="9315" windowHeight="8925" tabRatio="841"/>
  </bookViews>
  <sheets>
    <sheet name="classifica generale IOM" sheetId="24" r:id="rId1"/>
    <sheet name="classifica gen Navimodel" sheetId="37" r:id="rId2"/>
    <sheet name="classifica finale IOM" sheetId="23" r:id="rId3"/>
    <sheet name="classifica del giorno IOM" sheetId="35" r:id="rId4"/>
    <sheet name="classifica generale ege + Mons" sheetId="38" r:id="rId5"/>
    <sheet name="classifica generale LUNA ROSSA" sheetId="28" r:id="rId6"/>
    <sheet name="classifica generale AC 100" sheetId="36" r:id="rId7"/>
    <sheet name="classifica generale CR914" sheetId="25" r:id="rId8"/>
    <sheet name="classifica del giorno CR+LR" sheetId="27" r:id="rId9"/>
    <sheet name="maschera IOM " sheetId="31" r:id="rId10"/>
    <sheet name="Foglio7" sheetId="7" r:id="rId11"/>
    <sheet name="maschera CR + LR" sheetId="32" r:id="rId12"/>
    <sheet name="Foglio8" sheetId="8" r:id="rId13"/>
    <sheet name="Foglio9" sheetId="9" r:id="rId14"/>
    <sheet name="Foglio10" sheetId="10" r:id="rId15"/>
    <sheet name="Foglio11" sheetId="11" r:id="rId16"/>
    <sheet name="Foglio12" sheetId="12" r:id="rId17"/>
    <sheet name="Foglio13" sheetId="13" r:id="rId18"/>
    <sheet name="Foglio14" sheetId="14" r:id="rId19"/>
    <sheet name="Foglio15" sheetId="15" r:id="rId20"/>
    <sheet name="Foglio16" sheetId="16" r:id="rId21"/>
  </sheets>
  <definedNames>
    <definedName name="_xlnm.Print_Area" localSheetId="8">'classifica del giorno CR+LR'!$A$3:$S$3</definedName>
    <definedName name="_xlnm.Print_Area" localSheetId="3">'classifica del giorno IOM'!#REF!</definedName>
    <definedName name="_xlnm.Print_Area" localSheetId="2">'classifica finale IOM'!$A$1:$H$34</definedName>
    <definedName name="_xlnm.Print_Area" localSheetId="1">'classifica gen Navimodel'!$B$1:$N$88</definedName>
    <definedName name="_xlnm.Print_Area" localSheetId="6">'classifica generale AC 100'!$A$1:$J$2</definedName>
    <definedName name="_xlnm.Print_Area" localSheetId="7">'classifica generale CR914'!$A$1:$J$2</definedName>
    <definedName name="_xlnm.Print_Area" localSheetId="4">'classifica generale ege + Mons'!$A$1:$J$2</definedName>
    <definedName name="_xlnm.Print_Area" localSheetId="0">'classifica generale IOM'!$B$1:$N$83</definedName>
    <definedName name="_xlnm.Print_Area" localSheetId="5">'classifica generale LUNA ROSSA'!$B$3:$J$16</definedName>
    <definedName name="_xlnm.Print_Area" localSheetId="9">'maschera IOM '!#REF!</definedName>
  </definedNames>
  <calcPr calcId="145621"/>
</workbook>
</file>

<file path=xl/calcChain.xml><?xml version="1.0" encoding="utf-8"?>
<calcChain xmlns="http://schemas.openxmlformats.org/spreadsheetml/2006/main">
  <c r="J7" i="38" l="1"/>
  <c r="J8" i="38"/>
  <c r="J6" i="38"/>
  <c r="J5" i="38"/>
  <c r="J6" i="36"/>
  <c r="J7" i="36"/>
  <c r="J9" i="36"/>
  <c r="J8" i="36"/>
  <c r="J5" i="36"/>
  <c r="B87" i="27"/>
  <c r="B88" i="27"/>
  <c r="B89" i="27"/>
  <c r="B90" i="27"/>
  <c r="B91" i="27" s="1"/>
  <c r="B92" i="27" s="1"/>
  <c r="B93" i="27" s="1"/>
  <c r="B86" i="27"/>
  <c r="J6" i="25" l="1"/>
  <c r="J8" i="25"/>
  <c r="J9" i="25"/>
  <c r="J7" i="25"/>
  <c r="J10" i="25"/>
  <c r="J11" i="25"/>
  <c r="J12" i="25"/>
  <c r="J5" i="25"/>
  <c r="P41" i="24" l="1"/>
  <c r="P42" i="24"/>
  <c r="P50" i="24"/>
  <c r="P49" i="24"/>
  <c r="P48" i="24"/>
  <c r="P47" i="24"/>
  <c r="P46" i="24"/>
  <c r="P45" i="24"/>
  <c r="P44" i="24"/>
  <c r="P43" i="24"/>
  <c r="P40" i="24"/>
  <c r="P39" i="24"/>
  <c r="P38" i="24"/>
  <c r="P32" i="24"/>
  <c r="P30" i="24"/>
  <c r="P37" i="24"/>
  <c r="P34" i="24"/>
  <c r="P36" i="24"/>
  <c r="P35" i="24"/>
  <c r="P33" i="24"/>
  <c r="P31" i="24"/>
  <c r="P25" i="24"/>
  <c r="P29" i="24"/>
  <c r="P28" i="24"/>
  <c r="P27" i="24"/>
  <c r="P26" i="24"/>
  <c r="P23" i="24"/>
  <c r="P20" i="24"/>
  <c r="P21" i="24"/>
  <c r="P24" i="24"/>
  <c r="P19" i="24"/>
  <c r="P18" i="24"/>
  <c r="P22" i="24"/>
  <c r="P15" i="24"/>
  <c r="P14" i="24"/>
  <c r="P11" i="24"/>
  <c r="P16" i="24"/>
  <c r="P13" i="24"/>
  <c r="P12" i="24"/>
  <c r="P10" i="24"/>
  <c r="P17" i="24"/>
  <c r="P9" i="24"/>
  <c r="P7" i="24"/>
  <c r="P5" i="24"/>
  <c r="P4" i="24"/>
  <c r="P8" i="24"/>
  <c r="P6" i="24"/>
  <c r="O41" i="24"/>
  <c r="O42" i="24"/>
  <c r="O50" i="24"/>
  <c r="O49" i="24"/>
  <c r="O48" i="24"/>
  <c r="O47" i="24"/>
  <c r="O46" i="24"/>
  <c r="O45" i="24"/>
  <c r="O44" i="24"/>
  <c r="O43" i="24"/>
  <c r="O40" i="24"/>
  <c r="O39" i="24"/>
  <c r="O38" i="24"/>
  <c r="O32" i="24"/>
  <c r="O30" i="24"/>
  <c r="O37" i="24"/>
  <c r="O34" i="24"/>
  <c r="O36" i="24"/>
  <c r="O35" i="24"/>
  <c r="O33" i="24"/>
  <c r="O31" i="24"/>
  <c r="O25" i="24"/>
  <c r="O29" i="24"/>
  <c r="O28" i="24"/>
  <c r="O27" i="24"/>
  <c r="O26" i="24"/>
  <c r="O23" i="24"/>
  <c r="O20" i="24"/>
  <c r="O21" i="24"/>
  <c r="O24" i="24"/>
  <c r="O19" i="24"/>
  <c r="O18" i="24"/>
  <c r="O22" i="24"/>
  <c r="O15" i="24"/>
  <c r="O14" i="24"/>
  <c r="O11" i="24"/>
  <c r="O16" i="24"/>
  <c r="O13" i="24"/>
  <c r="O12" i="24"/>
  <c r="O10" i="24"/>
  <c r="O17" i="24"/>
  <c r="O9" i="24"/>
  <c r="O7" i="24"/>
  <c r="O5" i="24"/>
  <c r="O4" i="24"/>
  <c r="O8" i="24"/>
  <c r="O6" i="24"/>
  <c r="N42" i="24" l="1"/>
  <c r="R215" i="35"/>
  <c r="R216" i="35"/>
  <c r="R217" i="35"/>
  <c r="R218" i="35"/>
  <c r="R219" i="35"/>
  <c r="R220" i="35"/>
  <c r="R221" i="35"/>
  <c r="R222" i="35"/>
  <c r="R223" i="35"/>
  <c r="R224" i="35"/>
  <c r="R225" i="35"/>
  <c r="R226" i="35"/>
  <c r="R227" i="35"/>
  <c r="R228" i="35"/>
  <c r="R229" i="35"/>
  <c r="R230" i="35"/>
  <c r="R232" i="35"/>
  <c r="R231" i="35"/>
  <c r="R233" i="35"/>
  <c r="R234" i="35"/>
  <c r="R235" i="35"/>
  <c r="R236" i="35"/>
  <c r="R237" i="35"/>
  <c r="R214" i="35"/>
  <c r="B215" i="35"/>
  <c r="B216" i="35" s="1"/>
  <c r="B217" i="35" s="1"/>
  <c r="B218" i="35" s="1"/>
  <c r="B219" i="35" s="1"/>
  <c r="B220" i="35" s="1"/>
  <c r="B221" i="35" s="1"/>
  <c r="B222" i="35" s="1"/>
  <c r="B223" i="35" s="1"/>
  <c r="B224" i="35" s="1"/>
  <c r="B225" i="35" s="1"/>
  <c r="B226" i="35" s="1"/>
  <c r="B227" i="35" s="1"/>
  <c r="B228" i="35" s="1"/>
  <c r="B229" i="35" s="1"/>
  <c r="B230" i="35" s="1"/>
  <c r="B231" i="35" s="1"/>
  <c r="B232" i="35" s="1"/>
  <c r="B233" i="35" s="1"/>
  <c r="B234" i="35" s="1"/>
  <c r="B235" i="35" s="1"/>
  <c r="B236" i="35" s="1"/>
  <c r="B237" i="35" s="1"/>
  <c r="N38" i="24" l="1"/>
  <c r="B186" i="35" l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7" i="35" s="1"/>
  <c r="B198" i="35" s="1"/>
  <c r="B199" i="35" s="1"/>
  <c r="B200" i="35" s="1"/>
  <c r="B201" i="35" s="1"/>
  <c r="B202" i="35" s="1"/>
  <c r="B203" i="35" l="1"/>
  <c r="B204" i="35" s="1"/>
  <c r="B205" i="35" s="1"/>
  <c r="B206" i="35" s="1"/>
  <c r="B207" i="35" s="1"/>
  <c r="B208" i="35" s="1"/>
  <c r="B209" i="35" s="1"/>
  <c r="B210" i="35" s="1"/>
  <c r="B11" i="25" l="1"/>
  <c r="B12" i="25" s="1"/>
  <c r="R81" i="27" l="1"/>
  <c r="R80" i="27"/>
  <c r="R71" i="27"/>
  <c r="R76" i="27"/>
  <c r="R73" i="27"/>
  <c r="R72" i="27"/>
  <c r="R74" i="27"/>
  <c r="R70" i="27"/>
  <c r="R79" i="27"/>
  <c r="R78" i="27"/>
  <c r="R77" i="27"/>
  <c r="R75" i="27"/>
  <c r="R69" i="27"/>
  <c r="J5" i="37" l="1"/>
  <c r="J8" i="37"/>
  <c r="J10" i="37"/>
  <c r="J11" i="37"/>
  <c r="J6" i="37"/>
  <c r="J7" i="37"/>
  <c r="J9" i="37"/>
  <c r="J12" i="37"/>
  <c r="J4" i="37"/>
  <c r="B163" i="35" l="1"/>
  <c r="B164" i="35" s="1"/>
  <c r="B165" i="35" s="1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62" i="35"/>
  <c r="N25" i="24" l="1"/>
  <c r="B95" i="35" l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I11" i="37" l="1"/>
  <c r="I12" i="37"/>
  <c r="O51" i="24" l="1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2" i="24"/>
  <c r="O83" i="24"/>
  <c r="B66" i="35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6" i="38" l="1"/>
  <c r="B7" i="38" s="1"/>
  <c r="B8" i="38" s="1"/>
  <c r="B9" i="38" s="1"/>
  <c r="B10" i="38" s="1"/>
  <c r="I9" i="37" l="1"/>
  <c r="I7" i="37" l="1"/>
  <c r="I10" i="37"/>
  <c r="I8" i="37"/>
  <c r="I6" i="37"/>
  <c r="I4" i="37"/>
  <c r="I5" i="37"/>
  <c r="B5" i="37"/>
  <c r="B6" i="37" s="1"/>
  <c r="B7" i="37" s="1"/>
  <c r="B47" i="35"/>
  <c r="B48" i="35" s="1"/>
  <c r="B49" i="35" s="1"/>
  <c r="B50" i="35" s="1"/>
  <c r="B51" i="35" s="1"/>
  <c r="B52" i="35" s="1"/>
  <c r="B53" i="35" s="1"/>
  <c r="B54" i="35" s="1"/>
  <c r="B55" i="35" s="1"/>
  <c r="B56" i="35" s="1"/>
  <c r="B57" i="35" l="1"/>
  <c r="B58" i="35" s="1"/>
  <c r="B59" i="35" s="1"/>
  <c r="B60" i="35" s="1"/>
  <c r="B61" i="35" s="1"/>
  <c r="B8" i="37"/>
  <c r="B9" i="37" s="1"/>
  <c r="B10" i="37" s="1"/>
  <c r="B11" i="37" s="1"/>
  <c r="B12" i="37" s="1"/>
  <c r="B25" i="35" l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C23" i="23" l="1"/>
  <c r="C24" i="23"/>
  <c r="C25" i="23" s="1"/>
  <c r="C26" i="23" s="1"/>
  <c r="N46" i="24" l="1"/>
  <c r="B7" i="36" l="1"/>
  <c r="B8" i="36" s="1"/>
  <c r="B9" i="36" s="1"/>
  <c r="B10" i="36" s="1"/>
  <c r="B6" i="36"/>
  <c r="N49" i="24" l="1"/>
  <c r="N35" i="24" l="1"/>
  <c r="N9" i="24"/>
  <c r="N10" i="24"/>
  <c r="N34" i="24"/>
  <c r="N44" i="24"/>
  <c r="N48" i="24"/>
  <c r="N33" i="24" l="1"/>
  <c r="B9" i="28" l="1"/>
  <c r="B10" i="28"/>
  <c r="B11" i="28"/>
  <c r="J11" i="28"/>
  <c r="J9" i="28"/>
  <c r="J8" i="28"/>
  <c r="N50" i="24" l="1"/>
  <c r="N28" i="24"/>
  <c r="N37" i="24"/>
  <c r="N24" i="24"/>
  <c r="N18" i="24" l="1"/>
  <c r="J5" i="28" l="1"/>
  <c r="N21" i="24" l="1"/>
  <c r="N83" i="24"/>
  <c r="N6" i="24"/>
  <c r="N5" i="24"/>
  <c r="N16" i="24"/>
  <c r="N41" i="24"/>
  <c r="N13" i="24"/>
  <c r="N12" i="24"/>
  <c r="N45" i="24"/>
  <c r="N20" i="24"/>
  <c r="N36" i="24"/>
  <c r="N31" i="24"/>
  <c r="N14" i="24" l="1"/>
  <c r="N32" i="24"/>
  <c r="N39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11" i="24"/>
  <c r="N19" i="24"/>
  <c r="B5" i="35"/>
  <c r="B6" i="35" s="1"/>
  <c r="B7" i="35" s="1"/>
  <c r="B8" i="35" s="1"/>
  <c r="B9" i="35" s="1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B20" i="35" s="1"/>
  <c r="J6" i="28"/>
  <c r="J10" i="28"/>
  <c r="J7" i="28"/>
  <c r="N22" i="24"/>
  <c r="N30" i="24"/>
  <c r="N40" i="24"/>
  <c r="N29" i="24"/>
  <c r="N8" i="24"/>
  <c r="N7" i="24"/>
  <c r="N47" i="24"/>
  <c r="N26" i="24"/>
  <c r="N15" i="24"/>
  <c r="N17" i="24"/>
  <c r="N27" i="24"/>
  <c r="N23" i="24"/>
  <c r="N43" i="24"/>
  <c r="N4" i="24"/>
  <c r="R4" i="31"/>
  <c r="B5" i="31"/>
  <c r="B6" i="31" s="1"/>
  <c r="B7" i="31" s="1"/>
  <c r="B8" i="31" s="1"/>
  <c r="B9" i="31" s="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R5" i="31"/>
  <c r="R6" i="31"/>
  <c r="R7" i="31"/>
  <c r="R8" i="31"/>
  <c r="R9" i="31"/>
  <c r="R10" i="31"/>
  <c r="R11" i="31"/>
  <c r="R12" i="31"/>
  <c r="R13" i="31"/>
  <c r="R14" i="31"/>
  <c r="R15" i="31"/>
  <c r="R16" i="31"/>
  <c r="R17" i="31"/>
  <c r="R18" i="31"/>
  <c r="R19" i="31"/>
  <c r="R20" i="31"/>
  <c r="R21" i="31"/>
  <c r="R22" i="31"/>
  <c r="R23" i="31"/>
  <c r="R24" i="31"/>
  <c r="R25" i="31"/>
  <c r="R26" i="31"/>
  <c r="C20" i="23"/>
  <c r="C21" i="23" s="1"/>
  <c r="C22" i="23" s="1"/>
  <c r="C27" i="23" s="1"/>
  <c r="C28" i="23" s="1"/>
  <c r="C29" i="23" s="1"/>
  <c r="C30" i="23" s="1"/>
  <c r="C31" i="23" s="1"/>
  <c r="C32" i="23" s="1"/>
  <c r="C33" i="23" s="1"/>
  <c r="C34" i="23" s="1"/>
  <c r="B6" i="25"/>
  <c r="B7" i="25" s="1"/>
  <c r="B8" i="25" s="1"/>
  <c r="B9" i="25" s="1"/>
  <c r="B10" i="25" s="1"/>
  <c r="B6" i="28"/>
  <c r="B7" i="28" s="1"/>
  <c r="B8" i="28" s="1"/>
  <c r="B5" i="24"/>
  <c r="B6" i="24" s="1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l="1"/>
  <c r="B19" i="24" s="1"/>
  <c r="B20" i="24" s="1"/>
  <c r="B21" i="24" s="1"/>
  <c r="B22" i="24" s="1"/>
  <c r="B23" i="24" l="1"/>
  <c r="B24" i="24" s="1"/>
  <c r="B25" i="24" s="1"/>
  <c r="B26" i="24" s="1"/>
  <c r="B27" i="24" s="1"/>
  <c r="B28" i="24" s="1"/>
  <c r="B29" i="24" l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l="1"/>
  <c r="B47" i="24" s="1"/>
  <c r="B48" i="24" s="1"/>
  <c r="B49" i="24" s="1"/>
  <c r="B50" i="24" s="1"/>
  <c r="B51" i="24" l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</calcChain>
</file>

<file path=xl/sharedStrings.xml><?xml version="1.0" encoding="utf-8"?>
<sst xmlns="http://schemas.openxmlformats.org/spreadsheetml/2006/main" count="886" uniqueCount="304">
  <si>
    <t>Concorrenti</t>
  </si>
  <si>
    <t>ARBITRO</t>
  </si>
  <si>
    <t xml:space="preserve">CLASSIFICA FINALE </t>
  </si>
  <si>
    <t>turno</t>
  </si>
  <si>
    <t>Punti</t>
  </si>
  <si>
    <t>concorrente</t>
  </si>
  <si>
    <t>pos.</t>
  </si>
  <si>
    <t>Macchiarini</t>
  </si>
  <si>
    <t>Concorrente</t>
  </si>
  <si>
    <t>N.Vela</t>
  </si>
  <si>
    <t>1°Pr</t>
  </si>
  <si>
    <t>2°Pr</t>
  </si>
  <si>
    <t>3°Pr</t>
  </si>
  <si>
    <t>4°Pr</t>
  </si>
  <si>
    <t>5°Pr</t>
  </si>
  <si>
    <t>6°Pr</t>
  </si>
  <si>
    <t>7°Pr</t>
  </si>
  <si>
    <t>8°Pr</t>
  </si>
  <si>
    <t>9°Pr</t>
  </si>
  <si>
    <t>Totale</t>
  </si>
  <si>
    <t>Saccenti</t>
  </si>
  <si>
    <t>Marchini</t>
  </si>
  <si>
    <t>10°Pr</t>
  </si>
  <si>
    <t>11°Pr</t>
  </si>
  <si>
    <t>12°Pr</t>
  </si>
  <si>
    <t>13°Pr</t>
  </si>
  <si>
    <t>Frontini</t>
  </si>
  <si>
    <t>Salvini</t>
  </si>
  <si>
    <t>Maggiolini</t>
  </si>
  <si>
    <t>CR914</t>
  </si>
  <si>
    <t>Luna Rossa</t>
  </si>
  <si>
    <t xml:space="preserve">Valsasina </t>
  </si>
  <si>
    <t>Plati A.</t>
  </si>
  <si>
    <t xml:space="preserve">CR 914 </t>
  </si>
  <si>
    <t xml:space="preserve">Plati A. </t>
  </si>
  <si>
    <t>self</t>
  </si>
  <si>
    <t xml:space="preserve">Punti totali </t>
  </si>
  <si>
    <t>1° classificato</t>
  </si>
  <si>
    <t>2° classificato</t>
  </si>
  <si>
    <t>3° classificato</t>
  </si>
  <si>
    <t>4° classificato</t>
  </si>
  <si>
    <t>5° classificato</t>
  </si>
  <si>
    <t>6° classificato</t>
  </si>
  <si>
    <t>7° classificato</t>
  </si>
  <si>
    <t>8° classificato</t>
  </si>
  <si>
    <t>9° classificato</t>
  </si>
  <si>
    <t>10° classificato</t>
  </si>
  <si>
    <t>11° classificato</t>
  </si>
  <si>
    <t>12° classificato</t>
  </si>
  <si>
    <t>13° classificato</t>
  </si>
  <si>
    <t>14° classificato</t>
  </si>
  <si>
    <t>15° classificato</t>
  </si>
  <si>
    <t>16° classificato</t>
  </si>
  <si>
    <t>17° classificato</t>
  </si>
  <si>
    <t>18° classificato</t>
  </si>
  <si>
    <t>19° classificato</t>
  </si>
  <si>
    <t>20° classificato</t>
  </si>
  <si>
    <t>21° classificato</t>
  </si>
  <si>
    <t>22° classificato</t>
  </si>
  <si>
    <t>23° classificato</t>
  </si>
  <si>
    <t>24° classificato</t>
  </si>
  <si>
    <t>25° classificato</t>
  </si>
  <si>
    <t>26° classificato</t>
  </si>
  <si>
    <t>27° classificato</t>
  </si>
  <si>
    <t>28° classificato</t>
  </si>
  <si>
    <t>29° classificato</t>
  </si>
  <si>
    <t>30° classificato</t>
  </si>
  <si>
    <t xml:space="preserve">Saccenti </t>
  </si>
  <si>
    <t>Accarino</t>
  </si>
  <si>
    <t>Mancuso</t>
  </si>
  <si>
    <t>Aliprandi D.</t>
  </si>
  <si>
    <t>Felcini</t>
  </si>
  <si>
    <t>Aurino V.</t>
  </si>
  <si>
    <t>Donati</t>
  </si>
  <si>
    <t>Baroni</t>
  </si>
  <si>
    <t xml:space="preserve">Evangelisti </t>
  </si>
  <si>
    <t>Sedini</t>
  </si>
  <si>
    <t>Agnati</t>
  </si>
  <si>
    <t>Punti totali con due scarti</t>
  </si>
  <si>
    <t>Totale con Scarti</t>
  </si>
  <si>
    <t>Aurino C.</t>
  </si>
  <si>
    <t xml:space="preserve">  Puthod P.</t>
  </si>
  <si>
    <t>Rudoni G.</t>
  </si>
  <si>
    <t>Gardini G.</t>
  </si>
  <si>
    <t>Pedrini R.</t>
  </si>
  <si>
    <t>Calì M.</t>
  </si>
  <si>
    <t>Mazzini L.</t>
  </si>
  <si>
    <t>Borin G.</t>
  </si>
  <si>
    <t>Ragno E.</t>
  </si>
  <si>
    <t>Montanelli E.</t>
  </si>
  <si>
    <t>Ventrone S.</t>
  </si>
  <si>
    <t>Galluzzi A.</t>
  </si>
  <si>
    <t>Lazzarin O.</t>
  </si>
  <si>
    <t>Abruzzese L.</t>
  </si>
  <si>
    <t>Gorletta V.</t>
  </si>
  <si>
    <t>D'Amico G.</t>
  </si>
  <si>
    <t>Salis A.</t>
  </si>
  <si>
    <t>Galli O.</t>
  </si>
  <si>
    <t>31° classificato</t>
  </si>
  <si>
    <t>32° classificato</t>
  </si>
  <si>
    <t>33° classificato</t>
  </si>
  <si>
    <t>41° classificato</t>
  </si>
  <si>
    <t>42° classificato</t>
  </si>
  <si>
    <t>43° classificato</t>
  </si>
  <si>
    <t>44° classificato</t>
  </si>
  <si>
    <t>45° classificato</t>
  </si>
  <si>
    <t>46° classificato</t>
  </si>
  <si>
    <t>47° classificato</t>
  </si>
  <si>
    <t>48° classificato</t>
  </si>
  <si>
    <t>49° classificato</t>
  </si>
  <si>
    <t>50° classificato</t>
  </si>
  <si>
    <t>51° classificato</t>
  </si>
  <si>
    <t>52° classificato</t>
  </si>
  <si>
    <t>53° classificato</t>
  </si>
  <si>
    <t>54° classificato</t>
  </si>
  <si>
    <t>55° classificato</t>
  </si>
  <si>
    <t>56° classificato</t>
  </si>
  <si>
    <t>57° classificato</t>
  </si>
  <si>
    <t>58° classificato</t>
  </si>
  <si>
    <t>59° classificato</t>
  </si>
  <si>
    <t>60° classificato</t>
  </si>
  <si>
    <t>61° classificato</t>
  </si>
  <si>
    <t>62° classificato</t>
  </si>
  <si>
    <t>63° classificato</t>
  </si>
  <si>
    <t>64° classificato</t>
  </si>
  <si>
    <t>65° classificato</t>
  </si>
  <si>
    <t>66° classificato</t>
  </si>
  <si>
    <t>67° classificato</t>
  </si>
  <si>
    <t>68° classificato</t>
  </si>
  <si>
    <t>69° classificato</t>
  </si>
  <si>
    <t>70° classificato</t>
  </si>
  <si>
    <t>71° classificato</t>
  </si>
  <si>
    <t>72° classificato</t>
  </si>
  <si>
    <t>73° classificato</t>
  </si>
  <si>
    <t xml:space="preserve">Favini R </t>
  </si>
  <si>
    <t xml:space="preserve">Frontini E. </t>
  </si>
  <si>
    <t>Plati E.</t>
  </si>
  <si>
    <r>
      <t xml:space="preserve">ASSOCIAZIONE MODELLISMO NAVIGANTE - MILANO   </t>
    </r>
    <r>
      <rPr>
        <sz val="16"/>
        <rFont val="Arial"/>
        <family val="2"/>
      </rPr>
      <t xml:space="preserve">                                                                                                                                                  </t>
    </r>
    <r>
      <rPr>
        <b/>
        <sz val="16"/>
        <rFont val="Verdana"/>
        <family val="2"/>
      </rPr>
      <t>Campionato Sociale 2013</t>
    </r>
    <r>
      <rPr>
        <sz val="16"/>
        <rFont val="Arial"/>
        <family val="2"/>
      </rPr>
      <t xml:space="preserve">       </t>
    </r>
    <r>
      <rPr>
        <b/>
        <sz val="16"/>
        <color indexed="10"/>
        <rFont val="Verdana"/>
        <family val="2"/>
      </rPr>
      <t>classe CR914</t>
    </r>
  </si>
  <si>
    <t>Campionato Sociale 2013 classe IOM</t>
  </si>
  <si>
    <t>Zizzadoro D</t>
  </si>
  <si>
    <t xml:space="preserve">Rao A. </t>
  </si>
  <si>
    <t>Baschieri G.</t>
  </si>
  <si>
    <t>Giuliani</t>
  </si>
  <si>
    <t>Ventura M.</t>
  </si>
  <si>
    <t xml:space="preserve">Meda </t>
  </si>
  <si>
    <t xml:space="preserve"> </t>
  </si>
  <si>
    <t>Mazza</t>
  </si>
  <si>
    <t>Baronchelli</t>
  </si>
  <si>
    <t>Montanelli</t>
  </si>
  <si>
    <t>Perego</t>
  </si>
  <si>
    <t>AC 100</t>
  </si>
  <si>
    <t>Bovi</t>
  </si>
  <si>
    <t>Pavoni</t>
  </si>
  <si>
    <t xml:space="preserve">Penta G. </t>
  </si>
  <si>
    <t xml:space="preserve">Santoro </t>
  </si>
  <si>
    <t>Bortolotti</t>
  </si>
  <si>
    <t xml:space="preserve">Catellani C. </t>
  </si>
  <si>
    <r>
      <t xml:space="preserve">ASSOCIAZIONE MODELLISMO NAVIGANTE - MILANO  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Verdana"/>
        <family val="2"/>
      </rPr>
      <t>Campionato Sociale 2014</t>
    </r>
    <r>
      <rPr>
        <sz val="10"/>
        <rFont val="Arial"/>
        <family val="2"/>
      </rPr>
      <t xml:space="preserve">       </t>
    </r>
    <r>
      <rPr>
        <b/>
        <sz val="16"/>
        <color indexed="10"/>
        <rFont val="Verdana"/>
        <family val="2"/>
      </rPr>
      <t>classe IOM</t>
    </r>
  </si>
  <si>
    <t xml:space="preserve">1° prova  </t>
  </si>
  <si>
    <t xml:space="preserve">2° prova  </t>
  </si>
  <si>
    <t xml:space="preserve">3° prova  </t>
  </si>
  <si>
    <t xml:space="preserve">4° prova  </t>
  </si>
  <si>
    <t xml:space="preserve">5° prova  </t>
  </si>
  <si>
    <t xml:space="preserve">6° prova  </t>
  </si>
  <si>
    <t xml:space="preserve">7° prova  </t>
  </si>
  <si>
    <t xml:space="preserve">8° prova  </t>
  </si>
  <si>
    <t xml:space="preserve">9° prova  </t>
  </si>
  <si>
    <t xml:space="preserve">10° prova  </t>
  </si>
  <si>
    <t xml:space="preserve">CLASSIFICA    1° regata  26 GENNAIO 2014  </t>
  </si>
  <si>
    <t>1° prova</t>
  </si>
  <si>
    <t>2° prova</t>
  </si>
  <si>
    <t>3° prova</t>
  </si>
  <si>
    <t>4° prova</t>
  </si>
  <si>
    <t>5° prova</t>
  </si>
  <si>
    <t>6° prova</t>
  </si>
  <si>
    <t>CLASSIFICA 1° regata  2 marzo 2014</t>
  </si>
  <si>
    <r>
      <t xml:space="preserve">ASSOCIAZIONE MODELLISMO NAVIGANTE - MILANO   </t>
    </r>
    <r>
      <rPr>
        <sz val="16"/>
        <rFont val="Arial"/>
        <family val="2"/>
      </rPr>
      <t xml:space="preserve">                                                                                                                                                  </t>
    </r>
    <r>
      <rPr>
        <b/>
        <sz val="16"/>
        <rFont val="Verdana"/>
        <family val="2"/>
      </rPr>
      <t>Campionato Sociale 2014</t>
    </r>
    <r>
      <rPr>
        <sz val="16"/>
        <rFont val="Arial"/>
        <family val="2"/>
      </rPr>
      <t xml:space="preserve">       </t>
    </r>
    <r>
      <rPr>
        <sz val="16"/>
        <color rgb="FF00B0F0"/>
        <rFont val="Arial"/>
        <family val="2"/>
      </rPr>
      <t>classe AC 100</t>
    </r>
  </si>
  <si>
    <r>
      <t xml:space="preserve">ASSOCIAZIONE MODELLISMO NAVIGANTE - MILANO   </t>
    </r>
    <r>
      <rPr>
        <sz val="16"/>
        <rFont val="Arial"/>
        <family val="2"/>
      </rPr>
      <t xml:space="preserve">                                                                                                                                                  </t>
    </r>
    <r>
      <rPr>
        <b/>
        <sz val="16"/>
        <rFont val="Verdana"/>
        <family val="2"/>
      </rPr>
      <t>Campionato Sociale 2014</t>
    </r>
    <r>
      <rPr>
        <sz val="16"/>
        <rFont val="Arial"/>
        <family val="2"/>
      </rPr>
      <t xml:space="preserve">       </t>
    </r>
    <r>
      <rPr>
        <b/>
        <sz val="16"/>
        <color indexed="10"/>
        <rFont val="Verdana"/>
        <family val="2"/>
      </rPr>
      <t>classe LUNA ROSSA</t>
    </r>
  </si>
  <si>
    <t xml:space="preserve">RIEPILOGO regata </t>
  </si>
  <si>
    <t>CLASSIFICA  regata  2</t>
  </si>
  <si>
    <t>Cimino</t>
  </si>
  <si>
    <t>Evangelisti</t>
  </si>
  <si>
    <t>Salis</t>
  </si>
  <si>
    <t>Baroni N.</t>
  </si>
  <si>
    <t>Catellani</t>
  </si>
  <si>
    <t>Meda</t>
  </si>
  <si>
    <t>Aurino V,</t>
  </si>
  <si>
    <t xml:space="preserve">Garzia </t>
  </si>
  <si>
    <t xml:space="preserve">Cimino G. </t>
  </si>
  <si>
    <t xml:space="preserve">Montanelli E. </t>
  </si>
  <si>
    <t xml:space="preserve">Perego D. </t>
  </si>
  <si>
    <t xml:space="preserve">Garzia D. </t>
  </si>
  <si>
    <t>Favini</t>
  </si>
  <si>
    <t>Conelli</t>
  </si>
  <si>
    <t>Di Vincenzo</t>
  </si>
  <si>
    <t xml:space="preserve">Agnati </t>
  </si>
  <si>
    <t>Borin</t>
  </si>
  <si>
    <t xml:space="preserve">CLASSIFICA    2° regata  9 FEBBRAIO  2014  </t>
  </si>
  <si>
    <t xml:space="preserve">Di Vincenzo G. </t>
  </si>
  <si>
    <t>Conelli C.A.</t>
  </si>
  <si>
    <t xml:space="preserve">Plati E </t>
  </si>
  <si>
    <t>Frontini F.</t>
  </si>
  <si>
    <t>Pedrini</t>
  </si>
  <si>
    <t>Abruzzese</t>
  </si>
  <si>
    <t>Aliprandi D</t>
  </si>
  <si>
    <t>Aurino</t>
  </si>
  <si>
    <t xml:space="preserve">CLASSIFICA    3° regata  20 MARZO  2014  </t>
  </si>
  <si>
    <t xml:space="preserve">Felcini C. </t>
  </si>
  <si>
    <t xml:space="preserve">NAVIMODEL Italia                                                                                              campionato IOM  </t>
  </si>
  <si>
    <t>CLASSIFICA 2° regata  6 aprile 2014</t>
  </si>
  <si>
    <t xml:space="preserve">Bertolotti </t>
  </si>
  <si>
    <t>Salvini P.</t>
  </si>
  <si>
    <t xml:space="preserve">Luna Rossa </t>
  </si>
  <si>
    <r>
      <t xml:space="preserve">ASSOCIAZIONE MODELLISMO NAVIGANTE - MILANO   </t>
    </r>
    <r>
      <rPr>
        <sz val="16"/>
        <rFont val="Arial"/>
        <family val="2"/>
      </rPr>
      <t xml:space="preserve">                                                                                                                                                  </t>
    </r>
    <r>
      <rPr>
        <b/>
        <sz val="16"/>
        <rFont val="Verdana"/>
        <family val="2"/>
      </rPr>
      <t>Campionato Sociale 2014</t>
    </r>
    <r>
      <rPr>
        <sz val="16"/>
        <rFont val="Arial"/>
        <family val="2"/>
      </rPr>
      <t xml:space="preserve">       Monsoon e Legend</t>
    </r>
  </si>
  <si>
    <t>legend + monsoon</t>
  </si>
  <si>
    <t>Pedrini  Roberto</t>
  </si>
  <si>
    <t>Borin Giuseppe</t>
  </si>
  <si>
    <t>Mancuso Daniele</t>
  </si>
  <si>
    <t>Felcini Claudio</t>
  </si>
  <si>
    <t>Aliprandi Dario</t>
  </si>
  <si>
    <t>Accarino Antonio</t>
  </si>
  <si>
    <t>Saccenti Paolo</t>
  </si>
  <si>
    <t>Aurino Vasco</t>
  </si>
  <si>
    <t>Abruzzese Luigi</t>
  </si>
  <si>
    <t>Conelli Carlo Alberto</t>
  </si>
  <si>
    <t>Donati Adriano</t>
  </si>
  <si>
    <t>Marchini Giorgio</t>
  </si>
  <si>
    <t>Evangelisti Renato</t>
  </si>
  <si>
    <t>Lazzarin Oliviero</t>
  </si>
  <si>
    <t>Agnati Paolo</t>
  </si>
  <si>
    <t>Di Vincenzo Giovanni</t>
  </si>
  <si>
    <t>Cimino Gianni</t>
  </si>
  <si>
    <t>Sedini Leonardo</t>
  </si>
  <si>
    <t>Baroni Norberto</t>
  </si>
  <si>
    <t>Gorletta Vittorio</t>
  </si>
  <si>
    <t>Catellani Cristian</t>
  </si>
  <si>
    <t>Frontini Ezio</t>
  </si>
  <si>
    <t>Perego Dario</t>
  </si>
  <si>
    <t>Salis Antonio</t>
  </si>
  <si>
    <t>Macchiarini Claudio</t>
  </si>
  <si>
    <t xml:space="preserve">CLASSIFICA    4° regata  13 APRILE  2014  </t>
  </si>
  <si>
    <t xml:space="preserve">Accarino </t>
  </si>
  <si>
    <t>Gorletta</t>
  </si>
  <si>
    <t>CLASSIFICA 3° regata  4 maggio 2014</t>
  </si>
  <si>
    <t>Macchi</t>
  </si>
  <si>
    <t>seawind</t>
  </si>
  <si>
    <t xml:space="preserve">CLASSIFICA    5° regata  18 MAGGIO   2014  </t>
  </si>
  <si>
    <t>Calì</t>
  </si>
  <si>
    <t>Perego D.</t>
  </si>
  <si>
    <t>Ragno</t>
  </si>
  <si>
    <t xml:space="preserve">CLASSIFICA    6° regata  8 GIUGNO   2014  </t>
  </si>
  <si>
    <t>Penta G.</t>
  </si>
  <si>
    <t xml:space="preserve">Patrini P. </t>
  </si>
  <si>
    <t>Castellani</t>
  </si>
  <si>
    <t>Ventura S.</t>
  </si>
  <si>
    <t xml:space="preserve">Mazzoleni </t>
  </si>
  <si>
    <t>Mangialardo</t>
  </si>
  <si>
    <t xml:space="preserve">CLASSIFICA    7° regata  29 GIUGNO  2014  </t>
  </si>
  <si>
    <t>Punti totali con 2 scarti  sulle regate disputate</t>
  </si>
  <si>
    <t>1° prova   23 marzo</t>
  </si>
  <si>
    <t xml:space="preserve">2° prova  13 aprile </t>
  </si>
  <si>
    <t>3° prova   29 giugno</t>
  </si>
  <si>
    <t xml:space="preserve">CLASSIFICA    8° regata  7  SETTEMBRE   2014  </t>
  </si>
  <si>
    <t>D'Amico Giancarlo</t>
  </si>
  <si>
    <t>Ragno Enrico</t>
  </si>
  <si>
    <t>Patrini Paolo</t>
  </si>
  <si>
    <t>Favini Roberto</t>
  </si>
  <si>
    <t>Cali Marco</t>
  </si>
  <si>
    <t>Banalotti Renato</t>
  </si>
  <si>
    <t xml:space="preserve">Banalotti R. </t>
  </si>
  <si>
    <t xml:space="preserve">4° prova  7 settembre </t>
  </si>
  <si>
    <t>Punti totali con uno scarto</t>
  </si>
  <si>
    <t>Frontini E.</t>
  </si>
  <si>
    <t xml:space="preserve">Frontini F. </t>
  </si>
  <si>
    <t xml:space="preserve">Di Cola </t>
  </si>
  <si>
    <t xml:space="preserve">Baroni </t>
  </si>
  <si>
    <t>Bertolotti</t>
  </si>
  <si>
    <t>CLASSIFICA 4° regata  25 maggio 2014</t>
  </si>
  <si>
    <t>CLASSIFICA 5° regata  5 ottobre  2014</t>
  </si>
  <si>
    <t>Aliprandi</t>
  </si>
  <si>
    <t>Perego A.</t>
  </si>
  <si>
    <t>Patrini</t>
  </si>
  <si>
    <t>Banalotti</t>
  </si>
  <si>
    <t xml:space="preserve">regata con due arbitri per manche </t>
  </si>
  <si>
    <t>Santoro</t>
  </si>
  <si>
    <t xml:space="preserve">CLASSIFICA    9° regata  26 OTTOBRE   2014  </t>
  </si>
  <si>
    <t>Punti totali con 3 scarti  sulle regate disputate</t>
  </si>
  <si>
    <t xml:space="preserve">Perego </t>
  </si>
  <si>
    <t xml:space="preserve">Mazza </t>
  </si>
  <si>
    <t xml:space="preserve">CLASSIFICA    10° regata  16 NOVEMBRE    2014  </t>
  </si>
  <si>
    <t xml:space="preserve"> Puthod P. </t>
  </si>
  <si>
    <t xml:space="preserve">Borin G. </t>
  </si>
  <si>
    <t>Accarino A.</t>
  </si>
  <si>
    <t xml:space="preserve">Ragno </t>
  </si>
  <si>
    <t xml:space="preserve">Aurino C. </t>
  </si>
  <si>
    <t xml:space="preserve">Patrini </t>
  </si>
  <si>
    <t xml:space="preserve">Rudoni </t>
  </si>
  <si>
    <t xml:space="preserve">Mancuso </t>
  </si>
  <si>
    <t xml:space="preserve">Cimino </t>
  </si>
  <si>
    <t xml:space="preserve">Banalotti </t>
  </si>
  <si>
    <t xml:space="preserve">Frontini </t>
  </si>
  <si>
    <t xml:space="preserve">5° prova  16 novembre </t>
  </si>
  <si>
    <t xml:space="preserve">DiCola </t>
  </si>
  <si>
    <t>CLASSIFICA 6° regata  23 novembre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</si>
</sst>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indexed="56"/>
      <name val="Verdana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4"/>
      <name val="Verdana"/>
      <family val="2"/>
    </font>
    <font>
      <b/>
      <sz val="16"/>
      <color indexed="10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indexed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b/>
      <sz val="12"/>
      <color indexed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sz val="9"/>
      <color indexed="9"/>
      <name val="Geneva"/>
    </font>
    <font>
      <sz val="16"/>
      <name val="Arial"/>
      <family val="2"/>
    </font>
    <font>
      <b/>
      <sz val="16"/>
      <name val="Verdana"/>
      <family val="2"/>
    </font>
    <font>
      <sz val="16"/>
      <name val="Verdana"/>
      <family val="2"/>
    </font>
    <font>
      <b/>
      <sz val="16"/>
      <color indexed="12"/>
      <name val="Verdana"/>
      <family val="2"/>
    </font>
    <font>
      <b/>
      <sz val="16"/>
      <color indexed="56"/>
      <name val="Verdana"/>
      <family val="2"/>
    </font>
    <font>
      <b/>
      <sz val="16"/>
      <color indexed="8"/>
      <name val="Arial"/>
      <family val="2"/>
    </font>
    <font>
      <b/>
      <i/>
      <sz val="16"/>
      <color indexed="10"/>
      <name val="Arial"/>
      <family val="2"/>
    </font>
    <font>
      <b/>
      <sz val="16"/>
      <color indexed="10"/>
      <name val="Arial"/>
      <family val="2"/>
    </font>
    <font>
      <sz val="8"/>
      <color theme="1"/>
      <name val="Verdana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8"/>
      <color rgb="FF00B0F0"/>
      <name val="Verdana"/>
      <family val="2"/>
    </font>
    <font>
      <sz val="16"/>
      <color rgb="FF00B0F0"/>
      <name val="Arial"/>
      <family val="2"/>
    </font>
    <font>
      <b/>
      <sz val="12"/>
      <color theme="4"/>
      <name val="Verdana"/>
      <family val="2"/>
    </font>
    <font>
      <b/>
      <sz val="12"/>
      <color rgb="FFFFC000"/>
      <name val="Verdana"/>
      <family val="2"/>
    </font>
    <font>
      <b/>
      <sz val="12"/>
      <color rgb="FF0070C0"/>
      <name val="Verdana"/>
      <family val="2"/>
    </font>
    <font>
      <b/>
      <sz val="12"/>
      <color rgb="FFFF0000"/>
      <name val="Verdana"/>
      <family val="2"/>
    </font>
    <font>
      <sz val="8"/>
      <color rgb="FFFFC000"/>
      <name val="Verdana"/>
      <family val="2"/>
    </font>
    <font>
      <sz val="8"/>
      <color rgb="FFFF0000"/>
      <name val="Verdana"/>
      <family val="2"/>
    </font>
    <font>
      <b/>
      <sz val="12"/>
      <color theme="9" tint="0.39997558519241921"/>
      <name val="Verdana"/>
      <family val="2"/>
    </font>
    <font>
      <sz val="16"/>
      <color indexed="8"/>
      <name val="Arial"/>
      <family val="2"/>
    </font>
    <font>
      <b/>
      <sz val="12"/>
      <color rgb="FF00B0F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23" fillId="0" borderId="0">
      <protection locked="0"/>
    </xf>
    <xf numFmtId="0" fontId="6" fillId="0" borderId="0"/>
  </cellStyleXfs>
  <cellXfs count="2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0" borderId="25" xfId="0" applyBorder="1"/>
    <xf numFmtId="0" fontId="1" fillId="0" borderId="26" xfId="0" applyFont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12" fillId="0" borderId="26" xfId="0" applyFont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Continuous" vertical="center" wrapText="1"/>
    </xf>
    <xf numFmtId="0" fontId="8" fillId="0" borderId="20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5" borderId="39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Continuous" vertical="center" wrapText="1"/>
    </xf>
    <xf numFmtId="0" fontId="25" fillId="0" borderId="38" xfId="0" applyFont="1" applyBorder="1" applyAlignment="1">
      <alignment horizontal="center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24" fillId="0" borderId="25" xfId="0" applyFont="1" applyBorder="1"/>
    <xf numFmtId="0" fontId="25" fillId="5" borderId="3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Continuous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19" fillId="0" borderId="26" xfId="0" applyFont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0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2" fillId="7" borderId="5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2" fillId="0" borderId="5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9" fillId="2" borderId="48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3" fillId="0" borderId="17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0" borderId="0" xfId="0" applyFont="1"/>
    <xf numFmtId="0" fontId="33" fillId="0" borderId="32" xfId="0" applyFont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3" fillId="0" borderId="14" xfId="0" applyFont="1" applyBorder="1"/>
    <xf numFmtId="0" fontId="0" fillId="0" borderId="60" xfId="0" applyBorder="1"/>
    <xf numFmtId="0" fontId="35" fillId="0" borderId="16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/>
    </xf>
    <xf numFmtId="0" fontId="18" fillId="0" borderId="25" xfId="0" applyFont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1" fillId="6" borderId="58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 wrapText="1"/>
    </xf>
    <xf numFmtId="0" fontId="13" fillId="7" borderId="3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1" fillId="0" borderId="16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8" fillId="0" borderId="10" xfId="0" applyFont="1" applyBorder="1" applyAlignment="1"/>
    <xf numFmtId="0" fontId="8" fillId="0" borderId="10" xfId="0" applyFont="1" applyFill="1" applyBorder="1" applyAlignment="1"/>
    <xf numFmtId="0" fontId="8" fillId="7" borderId="39" xfId="0" applyFont="1" applyFill="1" applyBorder="1" applyAlignment="1"/>
    <xf numFmtId="0" fontId="8" fillId="7" borderId="10" xfId="0" applyFont="1" applyFill="1" applyBorder="1" applyAlignment="1"/>
    <xf numFmtId="0" fontId="8" fillId="5" borderId="39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/>
    </xf>
    <xf numFmtId="0" fontId="33" fillId="0" borderId="32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left" vertical="center"/>
    </xf>
    <xf numFmtId="0" fontId="0" fillId="0" borderId="0" xfId="0" applyFill="1"/>
    <xf numFmtId="0" fontId="18" fillId="0" borderId="56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/>
    </xf>
    <xf numFmtId="0" fontId="41" fillId="0" borderId="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39" xfId="0" applyFont="1" applyFill="1" applyBorder="1" applyAlignment="1"/>
    <xf numFmtId="0" fontId="4" fillId="0" borderId="0" xfId="0" applyFont="1"/>
    <xf numFmtId="0" fontId="34" fillId="0" borderId="32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/>
    <xf numFmtId="0" fontId="8" fillId="5" borderId="14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38" fillId="0" borderId="66" xfId="0" applyFont="1" applyBorder="1" applyAlignment="1">
      <alignment horizontal="center"/>
    </xf>
    <xf numFmtId="0" fontId="17" fillId="0" borderId="66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3" fillId="0" borderId="46" xfId="0" applyFont="1" applyBorder="1"/>
    <xf numFmtId="0" fontId="3" fillId="0" borderId="10" xfId="0" applyFont="1" applyBorder="1"/>
    <xf numFmtId="0" fontId="3" fillId="0" borderId="17" xfId="0" applyFont="1" applyBorder="1"/>
    <xf numFmtId="0" fontId="2" fillId="0" borderId="10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/>
    </xf>
    <xf numFmtId="0" fontId="8" fillId="5" borderId="44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28" fillId="2" borderId="43" xfId="0" applyFont="1" applyFill="1" applyBorder="1" applyAlignment="1">
      <alignment horizontal="center" vertic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Continuous" vertical="center" wrapText="1"/>
    </xf>
    <xf numFmtId="0" fontId="25" fillId="0" borderId="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26" fillId="0" borderId="33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59" xfId="0" applyFont="1" applyFill="1" applyBorder="1" applyAlignment="1">
      <alignment horizontal="center" vertical="center" wrapText="1"/>
    </xf>
    <xf numFmtId="0" fontId="24" fillId="0" borderId="2" xfId="0" applyFont="1" applyBorder="1"/>
    <xf numFmtId="0" fontId="13" fillId="0" borderId="53" xfId="0" applyFont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</cellXfs>
  <cellStyles count="3">
    <cellStyle name="Default" xfId="1"/>
    <cellStyle name="Normale" xfId="0" builtinId="0"/>
    <cellStyle name="Normale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0</xdr:rowOff>
    </xdr:from>
    <xdr:to>
      <xdr:col>3</xdr:col>
      <xdr:colOff>1647825</xdr:colOff>
      <xdr:row>10</xdr:row>
      <xdr:rowOff>85725</xdr:rowOff>
    </xdr:to>
    <xdr:pic>
      <xdr:nvPicPr>
        <xdr:cNvPr id="1406" name="Picture 1" descr="logoAMON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0"/>
          <a:ext cx="20859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115</xdr:row>
      <xdr:rowOff>53517</xdr:rowOff>
    </xdr:from>
    <xdr:to>
      <xdr:col>17</xdr:col>
      <xdr:colOff>830036</xdr:colOff>
      <xdr:row>137</xdr:row>
      <xdr:rowOff>142874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40589196"/>
          <a:ext cx="11103428" cy="757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tabSelected="1" topLeftCell="B1" zoomScale="70" zoomScaleNormal="70" workbookViewId="0">
      <selection activeCell="F6" sqref="F6"/>
    </sheetView>
  </sheetViews>
  <sheetFormatPr defaultRowHeight="12.75"/>
  <cols>
    <col min="1" max="1" width="7.7109375" customWidth="1"/>
    <col min="2" max="2" width="4.7109375" customWidth="1"/>
    <col min="3" max="3" width="22.7109375" style="2" customWidth="1"/>
    <col min="4" max="4" width="12" style="2" customWidth="1"/>
    <col min="5" max="13" width="11" style="2" customWidth="1"/>
    <col min="14" max="14" width="11.5703125" style="2" customWidth="1"/>
    <col min="15" max="15" width="22.85546875" style="2" customWidth="1"/>
    <col min="16" max="16" width="25.140625" customWidth="1"/>
    <col min="17" max="17" width="20.140625" customWidth="1"/>
    <col min="18" max="18" width="11.85546875" customWidth="1"/>
  </cols>
  <sheetData>
    <row r="1" spans="1:19" ht="13.5" thickBot="1"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9" ht="66.75" customHeight="1" thickTop="1" thickBot="1">
      <c r="A2" s="11"/>
      <c r="B2" s="238" t="s">
        <v>157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40"/>
      <c r="Q2" s="123" t="s">
        <v>145</v>
      </c>
    </row>
    <row r="3" spans="1:19" ht="66.75" customHeight="1" thickTop="1" thickBot="1">
      <c r="B3" s="69"/>
      <c r="C3" s="70" t="s">
        <v>0</v>
      </c>
      <c r="D3" s="71" t="s">
        <v>158</v>
      </c>
      <c r="E3" s="71" t="s">
        <v>159</v>
      </c>
      <c r="F3" s="71" t="s">
        <v>160</v>
      </c>
      <c r="G3" s="71" t="s">
        <v>161</v>
      </c>
      <c r="H3" s="71" t="s">
        <v>162</v>
      </c>
      <c r="I3" s="71" t="s">
        <v>163</v>
      </c>
      <c r="J3" s="71" t="s">
        <v>164</v>
      </c>
      <c r="K3" s="71" t="s">
        <v>165</v>
      </c>
      <c r="L3" s="71" t="s">
        <v>166</v>
      </c>
      <c r="M3" s="71" t="s">
        <v>167</v>
      </c>
      <c r="N3" s="12" t="s">
        <v>36</v>
      </c>
      <c r="O3" s="116" t="s">
        <v>258</v>
      </c>
      <c r="P3" s="116" t="s">
        <v>286</v>
      </c>
      <c r="Q3" s="123"/>
      <c r="S3" s="207"/>
    </row>
    <row r="4" spans="1:19" ht="24.75" customHeight="1" thickTop="1" thickBot="1">
      <c r="B4" s="112">
        <v>1</v>
      </c>
      <c r="C4" s="278" t="s">
        <v>70</v>
      </c>
      <c r="D4" s="120">
        <v>0</v>
      </c>
      <c r="E4" s="121">
        <v>137</v>
      </c>
      <c r="F4" s="121">
        <v>137</v>
      </c>
      <c r="G4" s="121">
        <v>133</v>
      </c>
      <c r="H4" s="124">
        <v>0</v>
      </c>
      <c r="I4" s="186">
        <v>142</v>
      </c>
      <c r="J4" s="186">
        <v>146</v>
      </c>
      <c r="K4" s="121">
        <v>146</v>
      </c>
      <c r="L4" s="219">
        <v>146</v>
      </c>
      <c r="M4" s="134">
        <v>137</v>
      </c>
      <c r="N4" s="12">
        <f>SUM(D4:M4)</f>
        <v>1124</v>
      </c>
      <c r="O4" s="115">
        <f>SUM(D4:M4)-LARGE((D4:M4),10)-LARGE((D4:M4),9)</f>
        <v>1124</v>
      </c>
      <c r="P4" s="115">
        <f>SUM(D4:M4)-LARGE(D4:M4,10)-LARGE(D4:M4,9)-LARGE(D4:M4,8)</f>
        <v>991</v>
      </c>
      <c r="Q4" s="108" t="s">
        <v>37</v>
      </c>
      <c r="R4" s="109">
        <v>150</v>
      </c>
    </row>
    <row r="5" spans="1:19" ht="24.75" customHeight="1" thickTop="1" thickBot="1">
      <c r="B5" s="46">
        <f t="shared" ref="B5:B66" si="0">B4+1</f>
        <v>2</v>
      </c>
      <c r="C5" s="135" t="s">
        <v>69</v>
      </c>
      <c r="D5" s="122">
        <v>150</v>
      </c>
      <c r="E5" s="121">
        <v>150</v>
      </c>
      <c r="F5" s="121">
        <v>133</v>
      </c>
      <c r="G5" s="121">
        <v>142</v>
      </c>
      <c r="H5" s="124">
        <v>137</v>
      </c>
      <c r="I5" s="186">
        <v>129</v>
      </c>
      <c r="J5" s="186">
        <v>133</v>
      </c>
      <c r="K5" s="121">
        <v>133</v>
      </c>
      <c r="L5" s="219">
        <v>137</v>
      </c>
      <c r="M5" s="134">
        <v>108</v>
      </c>
      <c r="N5" s="12">
        <f>SUM(D5:M5)</f>
        <v>1352</v>
      </c>
      <c r="O5" s="115">
        <f>SUM(D5:M5)-LARGE((D5:M5),10)-LARGE((D5:M5),9)</f>
        <v>1115</v>
      </c>
      <c r="P5" s="115">
        <f>SUM(D5:M5)-LARGE(D5:M5,10)-LARGE(D5:M5,9)-LARGE(D5:M5,8)</f>
        <v>982</v>
      </c>
      <c r="Q5" s="108" t="s">
        <v>38</v>
      </c>
      <c r="R5" s="109">
        <v>146</v>
      </c>
    </row>
    <row r="6" spans="1:19" ht="24.75" customHeight="1" thickTop="1" thickBot="1">
      <c r="B6" s="46">
        <f t="shared" si="0"/>
        <v>3</v>
      </c>
      <c r="C6" s="279" t="s">
        <v>87</v>
      </c>
      <c r="D6" s="122">
        <v>0</v>
      </c>
      <c r="E6" s="121">
        <v>142</v>
      </c>
      <c r="F6" s="121">
        <v>146</v>
      </c>
      <c r="G6" s="121">
        <v>146</v>
      </c>
      <c r="H6" s="124">
        <v>150</v>
      </c>
      <c r="I6" s="186">
        <v>0</v>
      </c>
      <c r="J6" s="186">
        <v>129</v>
      </c>
      <c r="K6" s="121">
        <v>0</v>
      </c>
      <c r="L6" s="219">
        <v>142</v>
      </c>
      <c r="M6" s="134">
        <v>142</v>
      </c>
      <c r="N6" s="12">
        <f>SUM(D6:M6)</f>
        <v>997</v>
      </c>
      <c r="O6" s="115">
        <f>SUM(D6:M6)-LARGE((D6:M6),10)-LARGE((D6:M6),9)</f>
        <v>997</v>
      </c>
      <c r="P6" s="115">
        <f>SUM(D6:M6)-LARGE(D6:M6,10)-LARGE(D6:M6,9)-LARGE(D6:M6,8)</f>
        <v>997</v>
      </c>
      <c r="Q6" s="108" t="s">
        <v>39</v>
      </c>
      <c r="R6" s="109">
        <v>142</v>
      </c>
    </row>
    <row r="7" spans="1:19" ht="24.75" customHeight="1" thickTop="1" thickBot="1">
      <c r="B7" s="46">
        <f t="shared" si="0"/>
        <v>4</v>
      </c>
      <c r="C7" s="135" t="s">
        <v>67</v>
      </c>
      <c r="D7" s="122">
        <v>137</v>
      </c>
      <c r="E7" s="121">
        <v>129</v>
      </c>
      <c r="F7" s="121">
        <v>121</v>
      </c>
      <c r="G7" s="121">
        <v>125</v>
      </c>
      <c r="H7" s="124">
        <v>129</v>
      </c>
      <c r="I7" s="186">
        <v>113</v>
      </c>
      <c r="J7" s="186">
        <v>113</v>
      </c>
      <c r="K7" s="121">
        <v>108</v>
      </c>
      <c r="L7" s="219">
        <v>129</v>
      </c>
      <c r="M7" s="134">
        <v>104</v>
      </c>
      <c r="N7" s="12">
        <f>SUM(D7:M7)</f>
        <v>1208</v>
      </c>
      <c r="O7" s="115">
        <f>SUM(D7:M7)-LARGE((D7:M7),10)-LARGE((D7:M7),9)</f>
        <v>996</v>
      </c>
      <c r="P7" s="115">
        <f>SUM(D7:M7)-LARGE(D7:M7,10)-LARGE(D7:M7,9)-LARGE(D7:M7,8)</f>
        <v>883</v>
      </c>
      <c r="Q7" s="108" t="s">
        <v>40</v>
      </c>
      <c r="R7" s="109">
        <v>137</v>
      </c>
    </row>
    <row r="8" spans="1:19" ht="24.75" customHeight="1" thickTop="1" thickBot="1">
      <c r="B8" s="46">
        <f t="shared" si="0"/>
        <v>5</v>
      </c>
      <c r="C8" s="110" t="s">
        <v>68</v>
      </c>
      <c r="D8" s="122">
        <v>0</v>
      </c>
      <c r="E8" s="121">
        <v>146</v>
      </c>
      <c r="F8" s="121">
        <v>0</v>
      </c>
      <c r="G8" s="121">
        <v>129</v>
      </c>
      <c r="H8" s="124">
        <v>146</v>
      </c>
      <c r="I8" s="186">
        <v>0</v>
      </c>
      <c r="J8" s="186">
        <v>142</v>
      </c>
      <c r="K8" s="121">
        <v>142</v>
      </c>
      <c r="L8" s="219">
        <v>150</v>
      </c>
      <c r="M8" s="134">
        <v>133</v>
      </c>
      <c r="N8" s="12">
        <f>SUM(D8:M8)</f>
        <v>988</v>
      </c>
      <c r="O8" s="115">
        <f>SUM(D8:M8)-LARGE((D8:M8),10)-LARGE((D8:M8),9)</f>
        <v>988</v>
      </c>
      <c r="P8" s="115">
        <f>SUM(D8:M8)-LARGE(D8:M8,10)-LARGE(D8:M8,9)-LARGE(D8:M8,8)</f>
        <v>988</v>
      </c>
      <c r="Q8" s="108" t="s">
        <v>41</v>
      </c>
      <c r="R8" s="109">
        <v>133</v>
      </c>
    </row>
    <row r="9" spans="1:19" ht="24.75" customHeight="1" thickTop="1" thickBot="1">
      <c r="B9" s="46">
        <f t="shared" si="0"/>
        <v>6</v>
      </c>
      <c r="C9" s="138" t="s">
        <v>188</v>
      </c>
      <c r="D9" s="122">
        <v>121</v>
      </c>
      <c r="E9" s="121">
        <v>125</v>
      </c>
      <c r="F9" s="121">
        <v>0</v>
      </c>
      <c r="G9" s="121">
        <v>84</v>
      </c>
      <c r="H9" s="124">
        <v>133</v>
      </c>
      <c r="I9" s="186">
        <v>108</v>
      </c>
      <c r="J9" s="186">
        <v>100</v>
      </c>
      <c r="K9" s="121">
        <v>0</v>
      </c>
      <c r="L9" s="219">
        <v>96</v>
      </c>
      <c r="M9" s="134">
        <v>88</v>
      </c>
      <c r="N9" s="12">
        <f>SUM(D9:M9)</f>
        <v>855</v>
      </c>
      <c r="O9" s="115">
        <f>SUM(D9:M9)-LARGE((D9:M9),10)-LARGE((D9:M9),9)</f>
        <v>855</v>
      </c>
      <c r="P9" s="115">
        <f>SUM(D9:M9)-LARGE(D9:M9,10)-LARGE(D9:M9,9)-LARGE(D9:M9,8)</f>
        <v>771</v>
      </c>
      <c r="Q9" s="108" t="s">
        <v>42</v>
      </c>
      <c r="R9" s="109">
        <v>129</v>
      </c>
    </row>
    <row r="10" spans="1:19" ht="24.75" customHeight="1" thickTop="1" thickBot="1">
      <c r="B10" s="46">
        <f t="shared" si="0"/>
        <v>7</v>
      </c>
      <c r="C10" s="137" t="s">
        <v>207</v>
      </c>
      <c r="D10" s="122">
        <v>0</v>
      </c>
      <c r="E10" s="121">
        <v>0</v>
      </c>
      <c r="F10" s="121">
        <v>150</v>
      </c>
      <c r="G10" s="121">
        <v>137</v>
      </c>
      <c r="H10" s="124">
        <v>0</v>
      </c>
      <c r="I10" s="186">
        <v>0</v>
      </c>
      <c r="J10" s="186">
        <v>137</v>
      </c>
      <c r="K10" s="121">
        <v>137</v>
      </c>
      <c r="L10" s="219">
        <v>121</v>
      </c>
      <c r="M10" s="134">
        <v>129</v>
      </c>
      <c r="N10" s="12">
        <f>SUM(D10:M10)</f>
        <v>811</v>
      </c>
      <c r="O10" s="115">
        <f>SUM(D10:M10)-LARGE((D10:M10),10)-LARGE((D10:M10),9)</f>
        <v>811</v>
      </c>
      <c r="P10" s="115">
        <f>SUM(D10:M10)-LARGE(D10:M10,10)-LARGE(D10:M10,9)-LARGE(D10:M10,8)</f>
        <v>811</v>
      </c>
      <c r="Q10" s="108" t="s">
        <v>43</v>
      </c>
      <c r="R10" s="109">
        <v>125</v>
      </c>
    </row>
    <row r="11" spans="1:19" ht="24.75" customHeight="1" thickTop="1" thickBot="1">
      <c r="B11" s="46">
        <f t="shared" si="0"/>
        <v>8</v>
      </c>
      <c r="C11" s="136" t="s">
        <v>77</v>
      </c>
      <c r="D11" s="122">
        <v>96</v>
      </c>
      <c r="E11" s="121">
        <v>113</v>
      </c>
      <c r="F11" s="121">
        <v>113</v>
      </c>
      <c r="G11" s="121">
        <v>92</v>
      </c>
      <c r="H11" s="124">
        <v>92</v>
      </c>
      <c r="I11" s="186">
        <v>92</v>
      </c>
      <c r="J11" s="186">
        <v>92</v>
      </c>
      <c r="K11" s="121">
        <v>0</v>
      </c>
      <c r="L11" s="219">
        <v>100</v>
      </c>
      <c r="M11" s="134">
        <v>96</v>
      </c>
      <c r="N11" s="12">
        <f>SUM(D11:M11)</f>
        <v>886</v>
      </c>
      <c r="O11" s="115">
        <f>SUM(D11:M11)-LARGE((D11:M11),10)-LARGE((D11:M11),9)</f>
        <v>794</v>
      </c>
      <c r="P11" s="115">
        <f>SUM(D11:M11)-LARGE(D11:M11,10)-LARGE(D11:M11,9)-LARGE(D11:M11,8)</f>
        <v>702</v>
      </c>
      <c r="Q11" s="108" t="s">
        <v>44</v>
      </c>
      <c r="R11" s="109">
        <v>121</v>
      </c>
    </row>
    <row r="12" spans="1:19" ht="24.75" customHeight="1" thickTop="1" thickBot="1">
      <c r="B12" s="46">
        <f t="shared" si="0"/>
        <v>9</v>
      </c>
      <c r="C12" s="136" t="s">
        <v>76</v>
      </c>
      <c r="D12" s="122">
        <v>129</v>
      </c>
      <c r="E12" s="121">
        <v>92</v>
      </c>
      <c r="F12" s="121">
        <v>104</v>
      </c>
      <c r="G12" s="121">
        <v>80</v>
      </c>
      <c r="H12" s="124">
        <v>100</v>
      </c>
      <c r="I12" s="186">
        <v>80</v>
      </c>
      <c r="J12" s="186">
        <v>88</v>
      </c>
      <c r="K12" s="121">
        <v>88</v>
      </c>
      <c r="L12" s="219">
        <v>108</v>
      </c>
      <c r="M12" s="134">
        <v>84</v>
      </c>
      <c r="N12" s="12">
        <f>SUM(D12:M12)</f>
        <v>953</v>
      </c>
      <c r="O12" s="115">
        <f>SUM(D12:M12)-LARGE((D12:M12),10)-LARGE((D12:M12),9)</f>
        <v>793</v>
      </c>
      <c r="P12" s="115">
        <f>SUM(D12:M12)-LARGE(D12:M12,10)-LARGE(D12:M12,9)-LARGE(D12:M12,8)</f>
        <v>709</v>
      </c>
      <c r="Q12" s="108" t="s">
        <v>45</v>
      </c>
      <c r="R12" s="109">
        <v>117</v>
      </c>
    </row>
    <row r="13" spans="1:19" ht="24.75" customHeight="1" thickTop="1" thickBot="1">
      <c r="B13" s="46">
        <f t="shared" si="0"/>
        <v>10</v>
      </c>
      <c r="C13" s="110" t="s">
        <v>88</v>
      </c>
      <c r="D13" s="122">
        <v>0</v>
      </c>
      <c r="E13" s="121">
        <v>0</v>
      </c>
      <c r="F13" s="121">
        <v>0</v>
      </c>
      <c r="G13" s="121">
        <v>0</v>
      </c>
      <c r="H13" s="124">
        <v>125</v>
      </c>
      <c r="I13" s="186">
        <v>137</v>
      </c>
      <c r="J13" s="186">
        <v>104</v>
      </c>
      <c r="K13" s="121">
        <v>125</v>
      </c>
      <c r="L13" s="219">
        <v>125</v>
      </c>
      <c r="M13" s="134">
        <v>125</v>
      </c>
      <c r="N13" s="12">
        <f>SUM(D13:M13)</f>
        <v>741</v>
      </c>
      <c r="O13" s="115">
        <f>SUM(D13:M13)-LARGE((D13:M13),10)-LARGE((D13:M13),9)</f>
        <v>741</v>
      </c>
      <c r="P13" s="115">
        <f>SUM(D13:M13)-LARGE(D13:M13,10)-LARGE(D13:M13,9)-LARGE(D13:M13,8)</f>
        <v>741</v>
      </c>
      <c r="Q13" s="108" t="s">
        <v>46</v>
      </c>
      <c r="R13" s="109">
        <v>113</v>
      </c>
    </row>
    <row r="14" spans="1:19" ht="24.75" customHeight="1" thickTop="1" thickBot="1">
      <c r="B14" s="46">
        <f t="shared" si="0"/>
        <v>11</v>
      </c>
      <c r="C14" s="110" t="s">
        <v>84</v>
      </c>
      <c r="D14" s="122">
        <v>0</v>
      </c>
      <c r="E14" s="121">
        <v>0</v>
      </c>
      <c r="F14" s="121">
        <v>142</v>
      </c>
      <c r="G14" s="121">
        <v>150</v>
      </c>
      <c r="H14" s="124">
        <v>0</v>
      </c>
      <c r="I14" s="186">
        <v>0</v>
      </c>
      <c r="J14" s="186">
        <v>150</v>
      </c>
      <c r="K14" s="121">
        <v>150</v>
      </c>
      <c r="L14" s="219">
        <v>0</v>
      </c>
      <c r="M14" s="134">
        <v>146</v>
      </c>
      <c r="N14" s="12">
        <f>SUM(D14:M14)</f>
        <v>738</v>
      </c>
      <c r="O14" s="115">
        <f>SUM(D14:M14)-LARGE((D14:M14),10)-LARGE((D14:M14),9)</f>
        <v>738</v>
      </c>
      <c r="P14" s="115">
        <f>SUM(D14:M14)-LARGE(D14:M14,10)-LARGE(D14:M14,9)-LARGE(D14:M14,8)</f>
        <v>738</v>
      </c>
      <c r="Q14" s="108" t="s">
        <v>47</v>
      </c>
      <c r="R14" s="109">
        <v>108</v>
      </c>
    </row>
    <row r="15" spans="1:19" ht="24.75" customHeight="1" thickTop="1" thickBot="1">
      <c r="B15" s="46">
        <f t="shared" si="0"/>
        <v>12</v>
      </c>
      <c r="C15" s="136" t="s">
        <v>74</v>
      </c>
      <c r="D15" s="122">
        <v>133</v>
      </c>
      <c r="E15" s="121">
        <v>104</v>
      </c>
      <c r="F15" s="121">
        <v>88</v>
      </c>
      <c r="G15" s="121">
        <v>76</v>
      </c>
      <c r="H15" s="124">
        <v>88</v>
      </c>
      <c r="I15" s="186">
        <v>76</v>
      </c>
      <c r="J15" s="186">
        <v>0</v>
      </c>
      <c r="K15" s="121">
        <v>92</v>
      </c>
      <c r="L15" s="219">
        <v>63</v>
      </c>
      <c r="M15" s="134">
        <v>72</v>
      </c>
      <c r="N15" s="12">
        <f>SUM(D15:M15)</f>
        <v>792</v>
      </c>
      <c r="O15" s="115">
        <f>SUM(D15:M15)-LARGE((D15:M15),10)-LARGE((D15:M15),9)</f>
        <v>729</v>
      </c>
      <c r="P15" s="115">
        <f>SUM(D15:M15)-LARGE(D15:M15,10)-LARGE(D15:M15,9)-LARGE(D15:M15,8)</f>
        <v>657</v>
      </c>
      <c r="Q15" s="108" t="s">
        <v>48</v>
      </c>
      <c r="R15" s="109">
        <v>104</v>
      </c>
    </row>
    <row r="16" spans="1:19" ht="24.75" customHeight="1" thickTop="1" thickBot="1">
      <c r="B16" s="46">
        <f t="shared" si="0"/>
        <v>13</v>
      </c>
      <c r="C16" s="135" t="s">
        <v>72</v>
      </c>
      <c r="D16" s="122">
        <v>146</v>
      </c>
      <c r="E16" s="121">
        <v>0</v>
      </c>
      <c r="F16" s="121">
        <v>129</v>
      </c>
      <c r="G16" s="121">
        <v>121</v>
      </c>
      <c r="H16" s="124">
        <v>0</v>
      </c>
      <c r="I16" s="186">
        <v>0</v>
      </c>
      <c r="J16" s="186">
        <v>125</v>
      </c>
      <c r="K16" s="121">
        <v>0</v>
      </c>
      <c r="L16" s="219">
        <v>92</v>
      </c>
      <c r="M16" s="134">
        <v>100</v>
      </c>
      <c r="N16" s="12">
        <f>SUM(D16:M16)</f>
        <v>713</v>
      </c>
      <c r="O16" s="115">
        <f>SUM(D16:M16)-LARGE((D16:M16),10)-LARGE((D16:M16),9)</f>
        <v>713</v>
      </c>
      <c r="P16" s="115">
        <f>SUM(D16:M16)-LARGE(D16:M16,10)-LARGE(D16:M16,9)-LARGE(D16:M16,8)</f>
        <v>713</v>
      </c>
      <c r="Q16" s="108" t="s">
        <v>49</v>
      </c>
      <c r="R16" s="109">
        <v>100</v>
      </c>
    </row>
    <row r="17" spans="2:18" ht="24.75" customHeight="1" thickTop="1" thickBot="1">
      <c r="B17" s="46">
        <f t="shared" si="0"/>
        <v>14</v>
      </c>
      <c r="C17" s="135" t="s">
        <v>73</v>
      </c>
      <c r="D17" s="122">
        <v>125</v>
      </c>
      <c r="E17" s="121">
        <v>133</v>
      </c>
      <c r="F17" s="121">
        <v>0</v>
      </c>
      <c r="G17" s="121">
        <v>108</v>
      </c>
      <c r="H17" s="124">
        <v>117</v>
      </c>
      <c r="I17" s="186">
        <v>0</v>
      </c>
      <c r="J17" s="186">
        <v>0</v>
      </c>
      <c r="K17" s="121">
        <v>96</v>
      </c>
      <c r="L17" s="219">
        <v>104</v>
      </c>
      <c r="M17" s="134">
        <v>0</v>
      </c>
      <c r="N17" s="12">
        <f>SUM(D17:M17)</f>
        <v>683</v>
      </c>
      <c r="O17" s="115">
        <f>SUM(D17:M17)-LARGE((D17:M17),10)-LARGE((D17:M17),9)</f>
        <v>683</v>
      </c>
      <c r="P17" s="115">
        <f>SUM(D17:M17)-LARGE(D17:M17,10)-LARGE(D17:M17,9)-LARGE(D17:M17,8)</f>
        <v>683</v>
      </c>
      <c r="Q17" s="108" t="s">
        <v>50</v>
      </c>
      <c r="R17" s="109">
        <v>96</v>
      </c>
    </row>
    <row r="18" spans="2:18" ht="24.75" customHeight="1" thickTop="1" thickBot="1">
      <c r="B18" s="46">
        <f t="shared" si="0"/>
        <v>15</v>
      </c>
      <c r="C18" s="138" t="s">
        <v>135</v>
      </c>
      <c r="D18" s="122">
        <v>0</v>
      </c>
      <c r="E18" s="121">
        <v>0</v>
      </c>
      <c r="F18" s="121">
        <v>108</v>
      </c>
      <c r="G18" s="121">
        <v>63</v>
      </c>
      <c r="H18" s="124">
        <v>76</v>
      </c>
      <c r="I18" s="186">
        <v>84</v>
      </c>
      <c r="J18" s="186">
        <v>96</v>
      </c>
      <c r="K18" s="121">
        <v>104</v>
      </c>
      <c r="L18" s="219">
        <v>76</v>
      </c>
      <c r="M18" s="134">
        <v>67</v>
      </c>
      <c r="N18" s="12">
        <f>SUM(D18:M18)</f>
        <v>674</v>
      </c>
      <c r="O18" s="115">
        <f>SUM(D18:M18)-LARGE((D18:M18),10)-LARGE((D18:M18),9)</f>
        <v>674</v>
      </c>
      <c r="P18" s="115">
        <f>SUM(D18:M18)-LARGE(D18:M18,10)-LARGE(D18:M18,9)-LARGE(D18:M18,8)</f>
        <v>611</v>
      </c>
      <c r="Q18" s="108" t="s">
        <v>51</v>
      </c>
      <c r="R18" s="109">
        <v>92</v>
      </c>
    </row>
    <row r="19" spans="2:18" ht="24.75" customHeight="1" thickTop="1" thickBot="1">
      <c r="B19" s="46">
        <f t="shared" si="0"/>
        <v>16</v>
      </c>
      <c r="C19" s="135" t="s">
        <v>21</v>
      </c>
      <c r="D19" s="122">
        <v>104</v>
      </c>
      <c r="E19" s="121">
        <v>76</v>
      </c>
      <c r="F19" s="121">
        <v>0</v>
      </c>
      <c r="G19" s="121">
        <v>104</v>
      </c>
      <c r="H19" s="124">
        <v>104</v>
      </c>
      <c r="I19" s="186">
        <v>67</v>
      </c>
      <c r="J19" s="186">
        <v>0</v>
      </c>
      <c r="K19" s="121">
        <v>0</v>
      </c>
      <c r="L19" s="219">
        <v>88</v>
      </c>
      <c r="M19" s="134">
        <v>80</v>
      </c>
      <c r="N19" s="12">
        <f>SUM(D19:M19)</f>
        <v>623</v>
      </c>
      <c r="O19" s="115">
        <f>SUM(D19:M19)-LARGE((D19:M19),10)-LARGE((D19:M19),9)</f>
        <v>623</v>
      </c>
      <c r="P19" s="115">
        <f>SUM(D19:M19)-LARGE(D19:M19,10)-LARGE(D19:M19,9)-LARGE(D19:M19,8)</f>
        <v>623</v>
      </c>
      <c r="Q19" s="108" t="s">
        <v>52</v>
      </c>
      <c r="R19" s="109">
        <v>88</v>
      </c>
    </row>
    <row r="20" spans="2:18" ht="24.75" customHeight="1" thickTop="1" thickBot="1">
      <c r="B20" s="46">
        <f t="shared" si="0"/>
        <v>17</v>
      </c>
      <c r="C20" s="135" t="s">
        <v>7</v>
      </c>
      <c r="D20" s="122">
        <v>84</v>
      </c>
      <c r="E20" s="121">
        <v>80</v>
      </c>
      <c r="F20" s="121">
        <v>96</v>
      </c>
      <c r="G20" s="121">
        <v>51</v>
      </c>
      <c r="H20" s="124">
        <v>72</v>
      </c>
      <c r="I20" s="186">
        <v>55</v>
      </c>
      <c r="J20" s="186">
        <v>84</v>
      </c>
      <c r="K20" s="121">
        <v>76</v>
      </c>
      <c r="L20" s="219">
        <v>51</v>
      </c>
      <c r="M20" s="134">
        <v>63</v>
      </c>
      <c r="N20" s="12">
        <f>SUM(D20:M20)</f>
        <v>712</v>
      </c>
      <c r="O20" s="115">
        <f>SUM(D20:M20)-LARGE((D20:M20),10)-LARGE((D20:M20),9)</f>
        <v>610</v>
      </c>
      <c r="P20" s="115">
        <f>SUM(D20:M20)-LARGE(D20:M20,10)-LARGE(D20:M20,9)-LARGE(D20:M20,8)</f>
        <v>555</v>
      </c>
      <c r="Q20" s="108" t="s">
        <v>53</v>
      </c>
      <c r="R20" s="109">
        <v>84</v>
      </c>
    </row>
    <row r="21" spans="2:18" ht="24.75" customHeight="1" thickTop="1" thickBot="1">
      <c r="B21" s="46">
        <f t="shared" si="0"/>
        <v>18</v>
      </c>
      <c r="C21" s="135" t="s">
        <v>96</v>
      </c>
      <c r="D21" s="122">
        <v>108</v>
      </c>
      <c r="E21" s="121">
        <v>96</v>
      </c>
      <c r="F21" s="121">
        <v>100</v>
      </c>
      <c r="G21" s="121">
        <v>55</v>
      </c>
      <c r="H21" s="124">
        <v>80</v>
      </c>
      <c r="I21" s="186">
        <v>0</v>
      </c>
      <c r="J21" s="186">
        <v>0</v>
      </c>
      <c r="K21" s="121">
        <v>72</v>
      </c>
      <c r="L21" s="219">
        <v>67</v>
      </c>
      <c r="M21" s="134">
        <v>0</v>
      </c>
      <c r="N21" s="12">
        <f>SUM(D21:M21)</f>
        <v>578</v>
      </c>
      <c r="O21" s="115">
        <f>SUM(D21:M21)-LARGE((D21:M21),10)-LARGE((D21:M21),9)</f>
        <v>578</v>
      </c>
      <c r="P21" s="115">
        <f>SUM(D21:M21)-LARGE(D21:M21,10)-LARGE(D21:M21,9)-LARGE(D21:M21,8)</f>
        <v>578</v>
      </c>
      <c r="Q21" s="108" t="s">
        <v>54</v>
      </c>
      <c r="R21" s="109">
        <v>80</v>
      </c>
    </row>
    <row r="22" spans="2:18" ht="24.75" customHeight="1" thickTop="1" thickBot="1">
      <c r="B22" s="46">
        <f t="shared" si="0"/>
        <v>19</v>
      </c>
      <c r="C22" s="110" t="s">
        <v>85</v>
      </c>
      <c r="D22" s="122">
        <v>0</v>
      </c>
      <c r="E22" s="121">
        <v>0</v>
      </c>
      <c r="F22" s="121">
        <v>0</v>
      </c>
      <c r="G22" s="121">
        <v>0</v>
      </c>
      <c r="H22" s="124">
        <v>142</v>
      </c>
      <c r="I22" s="186">
        <v>121</v>
      </c>
      <c r="J22" s="186">
        <v>117</v>
      </c>
      <c r="K22" s="121">
        <v>113</v>
      </c>
      <c r="L22" s="219">
        <v>80</v>
      </c>
      <c r="M22" s="134">
        <v>0</v>
      </c>
      <c r="N22" s="12">
        <f>SUM(D22:M22)</f>
        <v>573</v>
      </c>
      <c r="O22" s="115">
        <f>SUM(D22:M22)-LARGE((D22:M22),10)-LARGE((D22:M22),9)</f>
        <v>573</v>
      </c>
      <c r="P22" s="115">
        <f>SUM(D22:M22)-LARGE(D22:M22,10)-LARGE(D22:M22,9)-LARGE(D22:M22,8)</f>
        <v>573</v>
      </c>
      <c r="Q22" s="108" t="s">
        <v>55</v>
      </c>
      <c r="R22" s="109">
        <v>76</v>
      </c>
    </row>
    <row r="23" spans="2:18" ht="24.75" customHeight="1" thickTop="1" thickBot="1">
      <c r="B23" s="46">
        <f t="shared" si="0"/>
        <v>20</v>
      </c>
      <c r="C23" s="137" t="s">
        <v>93</v>
      </c>
      <c r="D23" s="122">
        <v>0</v>
      </c>
      <c r="E23" s="121">
        <v>0</v>
      </c>
      <c r="F23" s="121">
        <v>117</v>
      </c>
      <c r="G23" s="121">
        <v>117</v>
      </c>
      <c r="H23" s="124">
        <v>84</v>
      </c>
      <c r="I23" s="186">
        <v>0</v>
      </c>
      <c r="J23" s="186">
        <v>0</v>
      </c>
      <c r="K23" s="121">
        <v>100</v>
      </c>
      <c r="L23" s="219">
        <v>59</v>
      </c>
      <c r="M23" s="134">
        <v>92</v>
      </c>
      <c r="N23" s="12">
        <f>SUM(D23:M23)</f>
        <v>569</v>
      </c>
      <c r="O23" s="115">
        <f>SUM(D23:M23)-LARGE((D23:M23),10)-LARGE((D23:M23),9)</f>
        <v>569</v>
      </c>
      <c r="P23" s="115">
        <f>SUM(D23:M23)-LARGE(D23:M23,10)-LARGE(D23:M23,9)-LARGE(D23:M23,8)</f>
        <v>569</v>
      </c>
      <c r="Q23" s="108" t="s">
        <v>56</v>
      </c>
      <c r="R23" s="109">
        <v>72</v>
      </c>
    </row>
    <row r="24" spans="2:18" ht="24.75" customHeight="1" thickTop="1" thickBot="1">
      <c r="B24" s="46">
        <f t="shared" si="0"/>
        <v>21</v>
      </c>
      <c r="C24" s="138" t="s">
        <v>198</v>
      </c>
      <c r="D24" s="122">
        <v>0</v>
      </c>
      <c r="E24" s="121">
        <v>100</v>
      </c>
      <c r="F24" s="121">
        <v>0</v>
      </c>
      <c r="G24" s="121">
        <v>88</v>
      </c>
      <c r="H24" s="124">
        <v>113</v>
      </c>
      <c r="I24" s="186">
        <v>117</v>
      </c>
      <c r="J24" s="186">
        <v>121</v>
      </c>
      <c r="K24" s="121">
        <v>0</v>
      </c>
      <c r="L24" s="219">
        <v>0</v>
      </c>
      <c r="M24" s="134">
        <v>0</v>
      </c>
      <c r="N24" s="12">
        <f>SUM(D24:M24)</f>
        <v>539</v>
      </c>
      <c r="O24" s="115">
        <f>SUM(D24:M24)-LARGE((D24:M24),10)-LARGE((D24:M24),9)</f>
        <v>539</v>
      </c>
      <c r="P24" s="115">
        <f>SUM(D24:M24)-LARGE(D24:M24,10)-LARGE(D24:M24,9)-LARGE(D24:M24,8)</f>
        <v>539</v>
      </c>
      <c r="Q24" s="108" t="s">
        <v>57</v>
      </c>
      <c r="R24" s="109">
        <v>67</v>
      </c>
    </row>
    <row r="25" spans="2:18" ht="24.75" customHeight="1" thickTop="1" thickBot="1">
      <c r="B25" s="46">
        <f t="shared" si="0"/>
        <v>22</v>
      </c>
      <c r="C25" s="139" t="s">
        <v>252</v>
      </c>
      <c r="D25" s="122">
        <v>0</v>
      </c>
      <c r="E25" s="121">
        <v>0</v>
      </c>
      <c r="F25" s="121">
        <v>0</v>
      </c>
      <c r="G25" s="121">
        <v>0</v>
      </c>
      <c r="H25" s="124">
        <v>0</v>
      </c>
      <c r="I25" s="186">
        <v>125</v>
      </c>
      <c r="J25" s="186">
        <v>0</v>
      </c>
      <c r="K25" s="121">
        <v>121</v>
      </c>
      <c r="L25" s="219">
        <v>117</v>
      </c>
      <c r="M25" s="134">
        <v>117</v>
      </c>
      <c r="N25" s="12">
        <f>SUM(D25:M25)</f>
        <v>480</v>
      </c>
      <c r="O25" s="115">
        <f>SUM(D25:M25)-LARGE((D25:M25),10)-LARGE((D25:M25),9)</f>
        <v>480</v>
      </c>
      <c r="P25" s="115">
        <f>SUM(D25:M25)-LARGE(D25:M25,10)-LARGE(D25:M25,9)-LARGE(D25:M25,8)</f>
        <v>480</v>
      </c>
      <c r="Q25" s="108" t="s">
        <v>58</v>
      </c>
      <c r="R25" s="109">
        <v>63</v>
      </c>
    </row>
    <row r="26" spans="2:18" ht="24.75" customHeight="1" thickTop="1" thickBot="1">
      <c r="B26" s="46">
        <f t="shared" si="0"/>
        <v>23</v>
      </c>
      <c r="C26" s="140" t="s">
        <v>75</v>
      </c>
      <c r="D26" s="122">
        <v>142</v>
      </c>
      <c r="E26" s="121">
        <v>121</v>
      </c>
      <c r="F26" s="121">
        <v>0</v>
      </c>
      <c r="G26" s="121">
        <v>100</v>
      </c>
      <c r="H26" s="124">
        <v>108</v>
      </c>
      <c r="I26" s="186">
        <v>0</v>
      </c>
      <c r="J26" s="186">
        <v>0</v>
      </c>
      <c r="K26" s="121">
        <v>0</v>
      </c>
      <c r="L26" s="219">
        <v>0</v>
      </c>
      <c r="M26" s="134">
        <v>0</v>
      </c>
      <c r="N26" s="12">
        <f>SUM(D26:M26)</f>
        <v>471</v>
      </c>
      <c r="O26" s="115">
        <f>SUM(D26:M26)-LARGE((D26:M26),10)-LARGE((D26:M26),9)</f>
        <v>471</v>
      </c>
      <c r="P26" s="115">
        <f>SUM(D26:M26)-LARGE(D26:M26,10)-LARGE(D26:M26,9)-LARGE(D26:M26,8)</f>
        <v>471</v>
      </c>
      <c r="Q26" s="108" t="s">
        <v>59</v>
      </c>
      <c r="R26" s="109">
        <v>59</v>
      </c>
    </row>
    <row r="27" spans="2:18" ht="24.75" customHeight="1" thickTop="1" thickBot="1">
      <c r="B27" s="46">
        <f t="shared" si="0"/>
        <v>24</v>
      </c>
      <c r="C27" s="111" t="s">
        <v>134</v>
      </c>
      <c r="D27" s="122">
        <v>0</v>
      </c>
      <c r="E27" s="121">
        <v>117</v>
      </c>
      <c r="F27" s="121">
        <v>0</v>
      </c>
      <c r="G27" s="121">
        <v>0</v>
      </c>
      <c r="H27" s="124">
        <v>0</v>
      </c>
      <c r="I27" s="186">
        <v>0</v>
      </c>
      <c r="J27" s="186">
        <v>108</v>
      </c>
      <c r="K27" s="121">
        <v>117</v>
      </c>
      <c r="L27" s="219">
        <v>113</v>
      </c>
      <c r="M27" s="134">
        <v>0</v>
      </c>
      <c r="N27" s="12">
        <f>SUM(D27:M27)</f>
        <v>455</v>
      </c>
      <c r="O27" s="115">
        <f>SUM(D27:M27)-LARGE((D27:M27),10)-LARGE((D27:M27),9)</f>
        <v>455</v>
      </c>
      <c r="P27" s="115">
        <f>SUM(D27:M27)-LARGE(D27:M27,10)-LARGE(D27:M27,9)-LARGE(D27:M27,8)</f>
        <v>455</v>
      </c>
      <c r="Q27" s="108" t="s">
        <v>60</v>
      </c>
      <c r="R27" s="109">
        <v>55</v>
      </c>
    </row>
    <row r="28" spans="2:18" ht="24.75" customHeight="1" thickTop="1" thickBot="1">
      <c r="B28" s="46">
        <f t="shared" si="0"/>
        <v>25</v>
      </c>
      <c r="C28" s="139" t="s">
        <v>199</v>
      </c>
      <c r="D28" s="122">
        <v>0</v>
      </c>
      <c r="E28" s="121">
        <v>88</v>
      </c>
      <c r="F28" s="121">
        <v>125</v>
      </c>
      <c r="G28" s="121">
        <v>113</v>
      </c>
      <c r="H28" s="124">
        <v>121</v>
      </c>
      <c r="I28" s="186">
        <v>0</v>
      </c>
      <c r="J28" s="186">
        <v>0</v>
      </c>
      <c r="K28" s="121">
        <v>0</v>
      </c>
      <c r="L28" s="219">
        <v>0</v>
      </c>
      <c r="M28" s="134">
        <v>0</v>
      </c>
      <c r="N28" s="12">
        <f>SUM(D28:M28)</f>
        <v>447</v>
      </c>
      <c r="O28" s="115">
        <f>SUM(D28:M28)-LARGE((D28:M28),10)-LARGE((D28:M28),9)</f>
        <v>447</v>
      </c>
      <c r="P28" s="115">
        <f>SUM(D28:M28)-LARGE(D28:M28,10)-LARGE(D28:M28,9)-LARGE(D28:M28,8)</f>
        <v>447</v>
      </c>
      <c r="Q28" s="108" t="s">
        <v>61</v>
      </c>
      <c r="R28" s="109">
        <v>51</v>
      </c>
    </row>
    <row r="29" spans="2:18" ht="24.75" customHeight="1" thickTop="1" thickBot="1">
      <c r="B29" s="46">
        <f t="shared" si="0"/>
        <v>26</v>
      </c>
      <c r="C29" s="139" t="s">
        <v>189</v>
      </c>
      <c r="D29" s="122">
        <v>117</v>
      </c>
      <c r="E29" s="121">
        <v>108</v>
      </c>
      <c r="F29" s="121">
        <v>0</v>
      </c>
      <c r="G29" s="121">
        <v>0</v>
      </c>
      <c r="H29" s="124">
        <v>0</v>
      </c>
      <c r="I29" s="186">
        <v>88</v>
      </c>
      <c r="J29" s="186">
        <v>0</v>
      </c>
      <c r="K29" s="121">
        <v>0</v>
      </c>
      <c r="L29" s="219">
        <v>84</v>
      </c>
      <c r="M29" s="134">
        <v>0</v>
      </c>
      <c r="N29" s="12">
        <f>SUM(D29:M29)</f>
        <v>397</v>
      </c>
      <c r="O29" s="115">
        <f>SUM(D29:M29)-LARGE((D29:M29),10)-LARGE((D29:M29),9)</f>
        <v>397</v>
      </c>
      <c r="P29" s="115">
        <f>SUM(D29:M29)-LARGE(D29:M29,10)-LARGE(D29:M29,9)-LARGE(D29:M29,8)</f>
        <v>397</v>
      </c>
      <c r="Q29" s="108" t="s">
        <v>62</v>
      </c>
      <c r="R29" s="109">
        <v>47</v>
      </c>
    </row>
    <row r="30" spans="2:18" ht="24.75" customHeight="1" thickTop="1" thickBot="1">
      <c r="B30" s="46">
        <f t="shared" si="0"/>
        <v>27</v>
      </c>
      <c r="C30" s="111" t="s">
        <v>81</v>
      </c>
      <c r="D30" s="122">
        <v>0</v>
      </c>
      <c r="E30" s="121">
        <v>0</v>
      </c>
      <c r="F30" s="121">
        <v>0</v>
      </c>
      <c r="G30" s="121">
        <v>0</v>
      </c>
      <c r="H30" s="124">
        <v>0</v>
      </c>
      <c r="I30" s="186">
        <v>150</v>
      </c>
      <c r="J30" s="186">
        <v>0</v>
      </c>
      <c r="K30" s="121">
        <v>0</v>
      </c>
      <c r="L30" s="219">
        <v>0</v>
      </c>
      <c r="M30" s="134">
        <v>150</v>
      </c>
      <c r="N30" s="12">
        <f>SUM(D30:M30)</f>
        <v>300</v>
      </c>
      <c r="O30" s="115">
        <f>SUM(D30:M30)-LARGE((D30:M30),10)-LARGE((D30:M30),9)</f>
        <v>300</v>
      </c>
      <c r="P30" s="115">
        <f>SUM(D30:M30)-LARGE(D30:M30,10)-LARGE(D30:M30,9)-LARGE(D30:M30,8)</f>
        <v>300</v>
      </c>
      <c r="Q30" s="108" t="s">
        <v>63</v>
      </c>
      <c r="R30" s="109">
        <v>43</v>
      </c>
    </row>
    <row r="31" spans="2:18" ht="24.75" customHeight="1" thickTop="1" thickBot="1">
      <c r="B31" s="46">
        <f t="shared" si="0"/>
        <v>28</v>
      </c>
      <c r="C31" s="140" t="s">
        <v>28</v>
      </c>
      <c r="D31" s="122">
        <v>0</v>
      </c>
      <c r="E31" s="121">
        <v>84</v>
      </c>
      <c r="F31" s="121">
        <v>92</v>
      </c>
      <c r="G31" s="121">
        <v>0</v>
      </c>
      <c r="H31" s="124">
        <v>0</v>
      </c>
      <c r="I31" s="186">
        <v>51</v>
      </c>
      <c r="J31" s="186">
        <v>0</v>
      </c>
      <c r="K31" s="121">
        <v>0</v>
      </c>
      <c r="L31" s="219">
        <v>55</v>
      </c>
      <c r="M31" s="134">
        <v>0</v>
      </c>
      <c r="N31" s="12">
        <f>SUM(D31:M31)</f>
        <v>282</v>
      </c>
      <c r="O31" s="115">
        <f>SUM(D31:M31)-LARGE((D31:M31),10)-LARGE((D31:M31),9)</f>
        <v>282</v>
      </c>
      <c r="P31" s="115">
        <f>SUM(D31:M31)-LARGE(D31:M31,10)-LARGE(D31:M31,9)-LARGE(D31:M31,8)</f>
        <v>282</v>
      </c>
      <c r="Q31" s="108" t="s">
        <v>64</v>
      </c>
      <c r="R31" s="109">
        <v>39</v>
      </c>
    </row>
    <row r="32" spans="2:18" ht="24.75" customHeight="1" thickTop="1" thickBot="1">
      <c r="B32" s="46">
        <f t="shared" si="0"/>
        <v>29</v>
      </c>
      <c r="C32" s="111" t="s">
        <v>82</v>
      </c>
      <c r="D32" s="122">
        <v>0</v>
      </c>
      <c r="E32" s="121">
        <v>0</v>
      </c>
      <c r="F32" s="121">
        <v>0</v>
      </c>
      <c r="G32" s="121">
        <v>0</v>
      </c>
      <c r="H32" s="124">
        <v>0</v>
      </c>
      <c r="I32" s="186">
        <v>146</v>
      </c>
      <c r="J32" s="186">
        <v>0</v>
      </c>
      <c r="K32" s="121">
        <v>0</v>
      </c>
      <c r="L32" s="219">
        <v>0</v>
      </c>
      <c r="M32" s="134">
        <v>113</v>
      </c>
      <c r="N32" s="12">
        <f>SUM(D32:M32)</f>
        <v>259</v>
      </c>
      <c r="O32" s="115">
        <f>SUM(D32:M32)-LARGE((D32:M32),10)-LARGE((D32:M32),9)</f>
        <v>259</v>
      </c>
      <c r="P32" s="115">
        <f>SUM(D32:M32)-LARGE(D32:M32,10)-LARGE(D32:M32,9)-LARGE(D32:M32,8)</f>
        <v>259</v>
      </c>
      <c r="Q32" s="108" t="s">
        <v>65</v>
      </c>
      <c r="R32" s="109">
        <v>35</v>
      </c>
    </row>
    <row r="33" spans="2:18" ht="24.75" customHeight="1" thickTop="1" thickBot="1">
      <c r="B33" s="46">
        <f t="shared" si="0"/>
        <v>30</v>
      </c>
      <c r="C33" s="140" t="s">
        <v>190</v>
      </c>
      <c r="D33" s="122">
        <v>100</v>
      </c>
      <c r="E33" s="121">
        <v>0</v>
      </c>
      <c r="F33" s="121">
        <v>0</v>
      </c>
      <c r="G33" s="121">
        <v>59</v>
      </c>
      <c r="H33" s="124">
        <v>96</v>
      </c>
      <c r="I33" s="186">
        <v>0</v>
      </c>
      <c r="J33" s="186">
        <v>0</v>
      </c>
      <c r="K33" s="121">
        <v>0</v>
      </c>
      <c r="L33" s="219">
        <v>0</v>
      </c>
      <c r="M33" s="134">
        <v>0</v>
      </c>
      <c r="N33" s="12">
        <f>SUM(D33:M33)</f>
        <v>255</v>
      </c>
      <c r="O33" s="115">
        <f>SUM(D33:M33)-LARGE((D33:M33),10)-LARGE((D33:M33),9)</f>
        <v>255</v>
      </c>
      <c r="P33" s="115">
        <f>SUM(D33:M33)-LARGE(D33:M33,10)-LARGE(D33:M33,9)-LARGE(D33:M33,8)</f>
        <v>255</v>
      </c>
      <c r="Q33" s="108" t="s">
        <v>66</v>
      </c>
      <c r="R33" s="109">
        <v>31</v>
      </c>
    </row>
    <row r="34" spans="2:18" ht="24.75" customHeight="1" thickTop="1" thickBot="1">
      <c r="B34" s="46">
        <f t="shared" si="0"/>
        <v>31</v>
      </c>
      <c r="C34" s="111" t="s">
        <v>269</v>
      </c>
      <c r="D34" s="122">
        <v>0</v>
      </c>
      <c r="E34" s="121">
        <v>0</v>
      </c>
      <c r="F34" s="121">
        <v>0</v>
      </c>
      <c r="G34" s="121">
        <v>0</v>
      </c>
      <c r="H34" s="124">
        <v>0</v>
      </c>
      <c r="I34" s="186">
        <v>0</v>
      </c>
      <c r="J34" s="186">
        <v>0</v>
      </c>
      <c r="K34" s="121">
        <v>84</v>
      </c>
      <c r="L34" s="219">
        <v>72</v>
      </c>
      <c r="M34" s="134">
        <v>76</v>
      </c>
      <c r="N34" s="12">
        <f>SUM(D34:M34)</f>
        <v>232</v>
      </c>
      <c r="O34" s="115">
        <f>SUM(D34:M34)-LARGE((D34:M34),10)-LARGE((D34:M34),9)</f>
        <v>232</v>
      </c>
      <c r="P34" s="115">
        <f>SUM(D34:M34)-LARGE(D34:M34,10)-LARGE(D34:M34,9)-LARGE(D34:M34,8)</f>
        <v>232</v>
      </c>
      <c r="Q34" s="108" t="s">
        <v>98</v>
      </c>
      <c r="R34" s="109">
        <v>26</v>
      </c>
    </row>
    <row r="35" spans="2:18" ht="24.75" customHeight="1" thickTop="1" thickBot="1">
      <c r="B35" s="46">
        <f t="shared" si="0"/>
        <v>32</v>
      </c>
      <c r="C35" s="141" t="s">
        <v>156</v>
      </c>
      <c r="D35" s="122">
        <v>113</v>
      </c>
      <c r="E35" s="121">
        <v>0</v>
      </c>
      <c r="F35" s="121">
        <v>0</v>
      </c>
      <c r="G35" s="121">
        <v>67</v>
      </c>
      <c r="H35" s="124">
        <v>0</v>
      </c>
      <c r="I35" s="186">
        <v>0</v>
      </c>
      <c r="J35" s="186">
        <v>0</v>
      </c>
      <c r="K35" s="121">
        <v>0</v>
      </c>
      <c r="L35" s="219">
        <v>0</v>
      </c>
      <c r="M35" s="134">
        <v>0</v>
      </c>
      <c r="N35" s="12">
        <f>SUM(D35:M35)</f>
        <v>180</v>
      </c>
      <c r="O35" s="115">
        <f>SUM(D35:M35)-LARGE((D35:M35),10)-LARGE((D35:M35),9)</f>
        <v>180</v>
      </c>
      <c r="P35" s="115">
        <f>SUM(D35:M35)-LARGE(D35:M35,10)-LARGE(D35:M35,9)-LARGE(D35:M35,8)</f>
        <v>180</v>
      </c>
      <c r="Q35" s="108" t="s">
        <v>99</v>
      </c>
      <c r="R35" s="109">
        <v>22</v>
      </c>
    </row>
    <row r="36" spans="2:18" ht="24.75" customHeight="1" thickTop="1" thickBot="1">
      <c r="B36" s="46">
        <f t="shared" si="0"/>
        <v>33</v>
      </c>
      <c r="C36" s="139" t="s">
        <v>92</v>
      </c>
      <c r="D36" s="122">
        <v>0</v>
      </c>
      <c r="E36" s="121">
        <v>0</v>
      </c>
      <c r="F36" s="121">
        <v>0</v>
      </c>
      <c r="G36" s="121">
        <v>96</v>
      </c>
      <c r="H36" s="124">
        <v>0</v>
      </c>
      <c r="I36" s="186">
        <v>0</v>
      </c>
      <c r="J36" s="186">
        <v>0</v>
      </c>
      <c r="K36" s="121">
        <v>67</v>
      </c>
      <c r="L36" s="219">
        <v>0</v>
      </c>
      <c r="M36" s="134">
        <v>0</v>
      </c>
      <c r="N36" s="12">
        <f>SUM(D36:M36)</f>
        <v>163</v>
      </c>
      <c r="O36" s="115">
        <f>SUM(D36:M36)-LARGE((D36:M36),10)-LARGE((D36:M36),9)</f>
        <v>163</v>
      </c>
      <c r="P36" s="115">
        <f>SUM(D36:M36)-LARGE(D36:M36,10)-LARGE(D36:M36,9)-LARGE(D36:M36,8)</f>
        <v>163</v>
      </c>
      <c r="Q36" s="108" t="s">
        <v>100</v>
      </c>
      <c r="R36" s="109">
        <v>18</v>
      </c>
    </row>
    <row r="37" spans="2:18" ht="24.75" customHeight="1" thickTop="1" thickBot="1">
      <c r="B37" s="46">
        <f t="shared" si="0"/>
        <v>34</v>
      </c>
      <c r="C37" s="139" t="s">
        <v>94</v>
      </c>
      <c r="D37" s="122">
        <v>0</v>
      </c>
      <c r="E37" s="121">
        <v>0</v>
      </c>
      <c r="F37" s="121">
        <v>0</v>
      </c>
      <c r="G37" s="121">
        <v>72</v>
      </c>
      <c r="H37" s="124">
        <v>0</v>
      </c>
      <c r="I37" s="186">
        <v>0</v>
      </c>
      <c r="J37" s="186">
        <v>0</v>
      </c>
      <c r="K37" s="121">
        <v>80</v>
      </c>
      <c r="L37" s="219">
        <v>0</v>
      </c>
      <c r="M37" s="134">
        <v>0</v>
      </c>
      <c r="N37" s="12">
        <f>SUM(D37:M37)</f>
        <v>152</v>
      </c>
      <c r="O37" s="115">
        <f>SUM(D37:M37)-LARGE((D37:M37),10)-LARGE((D37:M37),9)</f>
        <v>152</v>
      </c>
      <c r="P37" s="115">
        <f>SUM(D37:M37)-LARGE(D37:M37,10)-LARGE(D37:M37,9)-LARGE(D37:M37,8)</f>
        <v>152</v>
      </c>
      <c r="Q37" s="108"/>
      <c r="R37" s="109"/>
    </row>
    <row r="38" spans="2:18" ht="24.75" customHeight="1" thickTop="1" thickBot="1">
      <c r="B38" s="46">
        <f t="shared" si="0"/>
        <v>35</v>
      </c>
      <c r="C38" s="111" t="s">
        <v>284</v>
      </c>
      <c r="D38" s="122">
        <v>0</v>
      </c>
      <c r="E38" s="121">
        <v>0</v>
      </c>
      <c r="F38" s="121">
        <v>0</v>
      </c>
      <c r="G38" s="121">
        <v>0</v>
      </c>
      <c r="H38" s="124">
        <v>0</v>
      </c>
      <c r="I38" s="186">
        <v>0</v>
      </c>
      <c r="J38" s="186">
        <v>0</v>
      </c>
      <c r="K38" s="121">
        <v>0</v>
      </c>
      <c r="L38" s="219">
        <v>133</v>
      </c>
      <c r="M38" s="134">
        <v>0</v>
      </c>
      <c r="N38" s="12">
        <f>SUM(D38:M38)</f>
        <v>133</v>
      </c>
      <c r="O38" s="115">
        <f>SUM(D38:M38)-LARGE((D38:M38),10)-LARGE((D38:M38),9)</f>
        <v>133</v>
      </c>
      <c r="P38" s="115">
        <f>SUM(D38:M38)-LARGE(D38:M38,10)-LARGE(D38:M38,9)-LARGE(D38:M38,8)</f>
        <v>133</v>
      </c>
      <c r="Q38" s="108"/>
      <c r="R38" s="109"/>
    </row>
    <row r="39" spans="2:18" ht="24.75" customHeight="1" thickTop="1" thickBot="1">
      <c r="B39" s="46">
        <f t="shared" si="0"/>
        <v>36</v>
      </c>
      <c r="C39" s="188" t="s">
        <v>251</v>
      </c>
      <c r="D39" s="122">
        <v>0</v>
      </c>
      <c r="E39" s="121">
        <v>0</v>
      </c>
      <c r="F39" s="121">
        <v>0</v>
      </c>
      <c r="G39" s="121">
        <v>0</v>
      </c>
      <c r="H39" s="124">
        <v>0</v>
      </c>
      <c r="I39" s="186">
        <v>133</v>
      </c>
      <c r="J39" s="186">
        <v>0</v>
      </c>
      <c r="K39" s="121">
        <v>0</v>
      </c>
      <c r="L39" s="219">
        <v>0</v>
      </c>
      <c r="M39" s="134">
        <v>0</v>
      </c>
      <c r="N39" s="12">
        <f>SUM(D39:M39)</f>
        <v>133</v>
      </c>
      <c r="O39" s="115">
        <f>SUM(D39:M39)-LARGE((D39:M39),10)-LARGE((D39:M39),9)</f>
        <v>133</v>
      </c>
      <c r="P39" s="115">
        <f>SUM(D39:M39)-LARGE(D39:M39,10)-LARGE(D39:M39,9)-LARGE(D39:M39,8)</f>
        <v>133</v>
      </c>
      <c r="Q39" s="108"/>
      <c r="R39" s="109"/>
    </row>
    <row r="40" spans="2:18" ht="24.75" customHeight="1" thickTop="1" thickBot="1">
      <c r="B40" s="46">
        <f t="shared" si="0"/>
        <v>37</v>
      </c>
      <c r="C40" s="139" t="s">
        <v>95</v>
      </c>
      <c r="D40" s="122">
        <v>0</v>
      </c>
      <c r="E40" s="121">
        <v>0</v>
      </c>
      <c r="F40" s="121">
        <v>0</v>
      </c>
      <c r="G40" s="121">
        <v>0</v>
      </c>
      <c r="H40" s="124">
        <v>0</v>
      </c>
      <c r="I40" s="186">
        <v>0</v>
      </c>
      <c r="J40" s="186">
        <v>0</v>
      </c>
      <c r="K40" s="121">
        <v>129</v>
      </c>
      <c r="L40" s="219">
        <v>0</v>
      </c>
      <c r="M40" s="134">
        <v>0</v>
      </c>
      <c r="N40" s="12">
        <f>SUM(D40:M40)</f>
        <v>129</v>
      </c>
      <c r="O40" s="115">
        <f>SUM(D40:M40)-LARGE((D40:M40),10)-LARGE((D40:M40),9)</f>
        <v>129</v>
      </c>
      <c r="P40" s="115">
        <f>SUM(D40:M40)-LARGE(D40:M40,10)-LARGE(D40:M40,9)-LARGE(D40:M40,8)</f>
        <v>129</v>
      </c>
      <c r="Q40" s="108"/>
      <c r="R40" s="109"/>
    </row>
    <row r="41" spans="2:18" ht="24.75" customHeight="1" thickTop="1" thickBot="1">
      <c r="B41" s="46">
        <f t="shared" si="0"/>
        <v>38</v>
      </c>
      <c r="C41" s="223" t="s">
        <v>80</v>
      </c>
      <c r="D41" s="122">
        <v>0</v>
      </c>
      <c r="E41" s="121">
        <v>0</v>
      </c>
      <c r="F41" s="121">
        <v>0</v>
      </c>
      <c r="G41" s="121">
        <v>0</v>
      </c>
      <c r="H41" s="124">
        <v>0</v>
      </c>
      <c r="I41" s="186">
        <v>0</v>
      </c>
      <c r="J41" s="186">
        <v>0</v>
      </c>
      <c r="K41" s="121">
        <v>0</v>
      </c>
      <c r="L41" s="219">
        <v>0</v>
      </c>
      <c r="M41" s="134">
        <v>121</v>
      </c>
      <c r="N41" s="12">
        <f>SUM(D41:M41)</f>
        <v>121</v>
      </c>
      <c r="O41" s="115">
        <f>SUM(D41:M41)-LARGE((D41:M41),10)-LARGE((D41:M41),9)</f>
        <v>121</v>
      </c>
      <c r="P41" s="115">
        <f>SUM(D41:M41)-LARGE(D41:M41,10)-LARGE(D41:M41,9)-LARGE(D41:M41,8)</f>
        <v>121</v>
      </c>
      <c r="Q41" s="108"/>
      <c r="R41" s="109"/>
    </row>
    <row r="42" spans="2:18" ht="24.75" customHeight="1" thickTop="1" thickBot="1">
      <c r="B42" s="46">
        <f t="shared" si="0"/>
        <v>39</v>
      </c>
      <c r="C42" s="225" t="s">
        <v>280</v>
      </c>
      <c r="D42" s="122">
        <v>0</v>
      </c>
      <c r="E42" s="121">
        <v>0</v>
      </c>
      <c r="F42" s="121">
        <v>0</v>
      </c>
      <c r="G42" s="121">
        <v>0</v>
      </c>
      <c r="H42" s="124">
        <v>0</v>
      </c>
      <c r="I42" s="186">
        <v>0</v>
      </c>
      <c r="J42" s="186">
        <v>0</v>
      </c>
      <c r="K42" s="121">
        <v>0</v>
      </c>
      <c r="L42" s="219">
        <v>47</v>
      </c>
      <c r="M42" s="134">
        <v>59</v>
      </c>
      <c r="N42" s="12">
        <f>SUM(D42:M42)</f>
        <v>106</v>
      </c>
      <c r="O42" s="115">
        <f>SUM(D42:M42)-LARGE((D42:M42),10)-LARGE((D42:M42),9)</f>
        <v>106</v>
      </c>
      <c r="P42" s="115">
        <f>SUM(D42:M42)-LARGE(D42:M42,10)-LARGE(D42:M42,9)-LARGE(D42:M42,8)</f>
        <v>106</v>
      </c>
      <c r="Q42" s="108"/>
      <c r="R42" s="109"/>
    </row>
    <row r="43" spans="2:18" ht="24.75" customHeight="1" thickTop="1" thickBot="1">
      <c r="B43" s="46">
        <f t="shared" si="0"/>
        <v>40</v>
      </c>
      <c r="C43" s="142" t="s">
        <v>143</v>
      </c>
      <c r="D43" s="122">
        <v>0</v>
      </c>
      <c r="E43" s="121">
        <v>0</v>
      </c>
      <c r="F43" s="121">
        <v>0</v>
      </c>
      <c r="G43" s="121">
        <v>0</v>
      </c>
      <c r="H43" s="124">
        <v>0</v>
      </c>
      <c r="I43" s="186">
        <v>104</v>
      </c>
      <c r="J43" s="186">
        <v>0</v>
      </c>
      <c r="K43" s="121">
        <v>0</v>
      </c>
      <c r="L43" s="219">
        <v>0</v>
      </c>
      <c r="M43" s="134">
        <v>0</v>
      </c>
      <c r="N43" s="12">
        <f>SUM(D43:M43)</f>
        <v>104</v>
      </c>
      <c r="O43" s="115">
        <f>SUM(D43:M43)-LARGE((D43:M43),10)-LARGE((D43:M43),9)</f>
        <v>104</v>
      </c>
      <c r="P43" s="115">
        <f>SUM(D43:M43)-LARGE(D43:M43,10)-LARGE(D43:M43,9)-LARGE(D43:M43,8)</f>
        <v>104</v>
      </c>
      <c r="Q43" s="108"/>
      <c r="R43" s="109"/>
    </row>
    <row r="44" spans="2:18" ht="24.75" customHeight="1" thickTop="1" thickBot="1">
      <c r="B44" s="46">
        <f t="shared" si="0"/>
        <v>41</v>
      </c>
      <c r="C44" s="142" t="s">
        <v>253</v>
      </c>
      <c r="D44" s="122">
        <v>0</v>
      </c>
      <c r="E44" s="121">
        <v>0</v>
      </c>
      <c r="F44" s="121">
        <v>0</v>
      </c>
      <c r="G44" s="121">
        <v>0</v>
      </c>
      <c r="H44" s="124">
        <v>0</v>
      </c>
      <c r="I44" s="186">
        <v>100</v>
      </c>
      <c r="J44" s="186">
        <v>0</v>
      </c>
      <c r="K44" s="121">
        <v>0</v>
      </c>
      <c r="L44" s="219">
        <v>0</v>
      </c>
      <c r="M44" s="134">
        <v>0</v>
      </c>
      <c r="N44" s="12">
        <f>SUM(D44:M44)</f>
        <v>100</v>
      </c>
      <c r="O44" s="115">
        <f>SUM(D44:M44)-LARGE((D44:M44),10)-LARGE((D44:M44),9)</f>
        <v>100</v>
      </c>
      <c r="P44" s="115">
        <f>SUM(D44:M44)-LARGE(D44:M44,10)-LARGE(D44:M44,9)-LARGE(D44:M44,8)</f>
        <v>100</v>
      </c>
      <c r="Q44" s="108"/>
      <c r="R44" s="109"/>
    </row>
    <row r="45" spans="2:18" ht="24.75" customHeight="1" thickTop="1" thickBot="1">
      <c r="B45" s="46">
        <f t="shared" si="0"/>
        <v>42</v>
      </c>
      <c r="C45" s="126" t="s">
        <v>254</v>
      </c>
      <c r="D45" s="122">
        <v>0</v>
      </c>
      <c r="E45" s="121">
        <v>0</v>
      </c>
      <c r="F45" s="121">
        <v>0</v>
      </c>
      <c r="G45" s="121">
        <v>0</v>
      </c>
      <c r="H45" s="124">
        <v>0</v>
      </c>
      <c r="I45" s="186">
        <v>96</v>
      </c>
      <c r="J45" s="186">
        <v>0</v>
      </c>
      <c r="K45" s="121">
        <v>0</v>
      </c>
      <c r="L45" s="219">
        <v>0</v>
      </c>
      <c r="M45" s="134">
        <v>0</v>
      </c>
      <c r="N45" s="12">
        <f>SUM(D45:M45)</f>
        <v>96</v>
      </c>
      <c r="O45" s="115">
        <f>SUM(D45:M45)-LARGE((D45:M45),10)-LARGE((D45:M45),9)</f>
        <v>96</v>
      </c>
      <c r="P45" s="115">
        <f>SUM(D45:M45)-LARGE(D45:M45,10)-LARGE(D45:M45,9)-LARGE(D45:M45,8)</f>
        <v>96</v>
      </c>
      <c r="Q45" s="108"/>
      <c r="R45" s="109"/>
    </row>
    <row r="46" spans="2:18" ht="24.75" customHeight="1" thickTop="1" thickBot="1">
      <c r="B46" s="46">
        <f t="shared" si="0"/>
        <v>43</v>
      </c>
      <c r="C46" s="208" t="s">
        <v>191</v>
      </c>
      <c r="D46" s="122">
        <v>92</v>
      </c>
      <c r="E46" s="121">
        <v>0</v>
      </c>
      <c r="F46" s="121">
        <v>0</v>
      </c>
      <c r="G46" s="121">
        <v>0</v>
      </c>
      <c r="H46" s="124">
        <v>0</v>
      </c>
      <c r="I46" s="186">
        <v>0</v>
      </c>
      <c r="J46" s="186">
        <v>0</v>
      </c>
      <c r="K46" s="121">
        <v>0</v>
      </c>
      <c r="L46" s="219">
        <v>0</v>
      </c>
      <c r="M46" s="134">
        <v>0</v>
      </c>
      <c r="N46" s="12">
        <f>SUM(D46:M46)</f>
        <v>92</v>
      </c>
      <c r="O46" s="115">
        <f>SUM(D46:M46)-LARGE((D46:M46),10)-LARGE((D46:M46),9)</f>
        <v>92</v>
      </c>
      <c r="P46" s="115">
        <f>SUM(D46:M46)-LARGE(D46:M46,10)-LARGE(D46:M46,9)-LARGE(D46:M46,8)</f>
        <v>92</v>
      </c>
      <c r="Q46" s="108"/>
      <c r="R46" s="109"/>
    </row>
    <row r="47" spans="2:18" ht="24.75" customHeight="1" thickTop="1" thickBot="1">
      <c r="B47" s="46">
        <f t="shared" si="0"/>
        <v>44</v>
      </c>
      <c r="C47" s="142" t="s">
        <v>144</v>
      </c>
      <c r="D47" s="122">
        <v>88</v>
      </c>
      <c r="E47" s="121">
        <v>0</v>
      </c>
      <c r="F47" s="121">
        <v>0</v>
      </c>
      <c r="G47" s="121">
        <v>0</v>
      </c>
      <c r="H47" s="124">
        <v>0</v>
      </c>
      <c r="I47" s="186">
        <v>0</v>
      </c>
      <c r="J47" s="186">
        <v>0</v>
      </c>
      <c r="K47" s="121">
        <v>0</v>
      </c>
      <c r="L47" s="219">
        <v>0</v>
      </c>
      <c r="M47" s="134">
        <v>0</v>
      </c>
      <c r="N47" s="12">
        <f>SUM(D47:M47)</f>
        <v>88</v>
      </c>
      <c r="O47" s="115">
        <f>SUM(D47:M47)-LARGE((D47:M47),10)-LARGE((D47:M47),9)</f>
        <v>88</v>
      </c>
      <c r="P47" s="115">
        <f>SUM(D47:M47)-LARGE(D47:M47,10)-LARGE(D47:M47,9)-LARGE(D47:M47,8)</f>
        <v>88</v>
      </c>
      <c r="Q47" s="108"/>
      <c r="R47" s="109"/>
    </row>
    <row r="48" spans="2:18" ht="24.75" customHeight="1" thickTop="1" thickBot="1">
      <c r="B48" s="46">
        <f t="shared" si="0"/>
        <v>45</v>
      </c>
      <c r="C48" s="142" t="s">
        <v>152</v>
      </c>
      <c r="D48" s="122">
        <v>0</v>
      </c>
      <c r="E48" s="121">
        <v>0</v>
      </c>
      <c r="F48" s="121">
        <v>0</v>
      </c>
      <c r="G48" s="121">
        <v>0</v>
      </c>
      <c r="H48" s="124">
        <v>0</v>
      </c>
      <c r="I48" s="186">
        <v>72</v>
      </c>
      <c r="J48" s="186">
        <v>0</v>
      </c>
      <c r="K48" s="121">
        <v>0</v>
      </c>
      <c r="L48" s="219">
        <v>0</v>
      </c>
      <c r="M48" s="134">
        <v>0</v>
      </c>
      <c r="N48" s="12">
        <f>SUM(D48:M48)</f>
        <v>72</v>
      </c>
      <c r="O48" s="115">
        <f>SUM(D48:M48)-LARGE((D48:M48),10)-LARGE((D48:M48),9)</f>
        <v>72</v>
      </c>
      <c r="P48" s="115">
        <f>SUM(D48:M48)-LARGE(D48:M48,10)-LARGE(D48:M48,9)-LARGE(D48:M48,8)</f>
        <v>72</v>
      </c>
      <c r="Q48" s="108"/>
      <c r="R48" s="109"/>
    </row>
    <row r="49" spans="2:18" ht="24.75" customHeight="1" thickTop="1" thickBot="1">
      <c r="B49" s="46">
        <f t="shared" si="0"/>
        <v>46</v>
      </c>
      <c r="C49" s="142" t="s">
        <v>255</v>
      </c>
      <c r="D49" s="122">
        <v>0</v>
      </c>
      <c r="E49" s="121">
        <v>0</v>
      </c>
      <c r="F49" s="121">
        <v>0</v>
      </c>
      <c r="G49" s="121">
        <v>0</v>
      </c>
      <c r="H49" s="124">
        <v>0</v>
      </c>
      <c r="I49" s="186">
        <v>63</v>
      </c>
      <c r="J49" s="186">
        <v>0</v>
      </c>
      <c r="K49" s="121">
        <v>0</v>
      </c>
      <c r="L49" s="219">
        <v>0</v>
      </c>
      <c r="M49" s="134">
        <v>0</v>
      </c>
      <c r="N49" s="12">
        <f>SUM(D49:M49)</f>
        <v>63</v>
      </c>
      <c r="O49" s="115">
        <f>SUM(D49:M49)-LARGE((D49:M49),10)-LARGE((D49:M49),9)</f>
        <v>63</v>
      </c>
      <c r="P49" s="115">
        <f>SUM(D49:M49)-LARGE(D49:M49,10)-LARGE(D49:M49,9)-LARGE(D49:M49,8)</f>
        <v>63</v>
      </c>
      <c r="Q49" s="108"/>
      <c r="R49" s="109"/>
    </row>
    <row r="50" spans="2:18" ht="24.75" customHeight="1" thickTop="1" thickBot="1">
      <c r="B50" s="222">
        <f t="shared" si="0"/>
        <v>47</v>
      </c>
      <c r="C50" s="224" t="s">
        <v>256</v>
      </c>
      <c r="D50" s="178">
        <v>0</v>
      </c>
      <c r="E50" s="170">
        <v>0</v>
      </c>
      <c r="F50" s="170">
        <v>0</v>
      </c>
      <c r="G50" s="170">
        <v>0</v>
      </c>
      <c r="H50" s="171">
        <v>0</v>
      </c>
      <c r="I50" s="187">
        <v>59</v>
      </c>
      <c r="J50" s="187">
        <v>0</v>
      </c>
      <c r="K50" s="170">
        <v>0</v>
      </c>
      <c r="L50" s="220">
        <v>0</v>
      </c>
      <c r="M50" s="172">
        <v>0</v>
      </c>
      <c r="N50" s="12">
        <f>SUM(D50:M50)</f>
        <v>59</v>
      </c>
      <c r="O50" s="115">
        <f>SUM(D50:M50)-LARGE((D50:M50),10)-LARGE((D50:M50),9)</f>
        <v>59</v>
      </c>
      <c r="P50" s="115">
        <f>SUM(D50:M50)-LARGE(D50:M50,10)-LARGE(D50:M50,9)-LARGE(D50:M50,8)</f>
        <v>59</v>
      </c>
      <c r="Q50" s="108"/>
      <c r="R50" s="109"/>
    </row>
    <row r="51" spans="2:18" ht="18" hidden="1" customHeight="1" thickTop="1" thickBot="1">
      <c r="B51" s="168" t="e">
        <f>#REF!+1</f>
        <v>#REF!</v>
      </c>
      <c r="C51" s="169"/>
      <c r="D51" s="152">
        <v>0</v>
      </c>
      <c r="E51" s="121">
        <v>0</v>
      </c>
      <c r="F51" s="121">
        <v>0</v>
      </c>
      <c r="G51" s="121">
        <v>0</v>
      </c>
      <c r="H51" s="124">
        <v>0</v>
      </c>
      <c r="I51" s="124">
        <v>0</v>
      </c>
      <c r="J51" s="124">
        <v>0</v>
      </c>
      <c r="K51" s="121">
        <v>0</v>
      </c>
      <c r="L51" s="121">
        <v>0</v>
      </c>
      <c r="M51" s="134">
        <v>0</v>
      </c>
      <c r="N51" s="125">
        <f t="shared" ref="N51:N58" si="1">SUM(D51:M51)</f>
        <v>0</v>
      </c>
      <c r="O51" s="114">
        <f t="shared" ref="O51:O58" si="2">SUM(D51:G51)-LARGE((D51:G51),4)</f>
        <v>0</v>
      </c>
      <c r="Q51" s="67" t="s">
        <v>101</v>
      </c>
    </row>
    <row r="52" spans="2:18" ht="18" hidden="1" customHeight="1" thickTop="1" thickBot="1">
      <c r="B52" s="46" t="e">
        <f t="shared" si="0"/>
        <v>#REF!</v>
      </c>
      <c r="C52" s="144"/>
      <c r="D52" s="120">
        <v>0</v>
      </c>
      <c r="E52" s="121">
        <v>0</v>
      </c>
      <c r="F52" s="121">
        <v>0</v>
      </c>
      <c r="G52" s="121">
        <v>0</v>
      </c>
      <c r="H52" s="124">
        <v>0</v>
      </c>
      <c r="I52" s="124">
        <v>0</v>
      </c>
      <c r="J52" s="124">
        <v>0</v>
      </c>
      <c r="K52" s="121">
        <v>0</v>
      </c>
      <c r="L52" s="121">
        <v>0</v>
      </c>
      <c r="M52" s="134">
        <v>0</v>
      </c>
      <c r="N52" s="118">
        <f t="shared" si="1"/>
        <v>0</v>
      </c>
      <c r="O52" s="115">
        <f t="shared" si="2"/>
        <v>0</v>
      </c>
      <c r="Q52" s="67" t="s">
        <v>102</v>
      </c>
    </row>
    <row r="53" spans="2:18" ht="18" hidden="1" customHeight="1" thickTop="1" thickBot="1">
      <c r="B53" s="46" t="e">
        <f t="shared" si="0"/>
        <v>#REF!</v>
      </c>
      <c r="C53" s="144"/>
      <c r="D53" s="120">
        <v>0</v>
      </c>
      <c r="E53" s="121">
        <v>0</v>
      </c>
      <c r="F53" s="121">
        <v>0</v>
      </c>
      <c r="G53" s="121">
        <v>0</v>
      </c>
      <c r="H53" s="124">
        <v>0</v>
      </c>
      <c r="I53" s="124">
        <v>0</v>
      </c>
      <c r="J53" s="124">
        <v>0</v>
      </c>
      <c r="K53" s="121">
        <v>0</v>
      </c>
      <c r="L53" s="121">
        <v>0</v>
      </c>
      <c r="M53" s="134">
        <v>0</v>
      </c>
      <c r="N53" s="118">
        <f t="shared" si="1"/>
        <v>0</v>
      </c>
      <c r="O53" s="115">
        <f t="shared" si="2"/>
        <v>0</v>
      </c>
      <c r="Q53" s="67" t="s">
        <v>103</v>
      </c>
    </row>
    <row r="54" spans="2:18" ht="18" hidden="1" customHeight="1" thickTop="1" thickBot="1">
      <c r="B54" s="46" t="e">
        <f t="shared" si="0"/>
        <v>#REF!</v>
      </c>
      <c r="C54" s="68"/>
      <c r="D54" s="120">
        <v>0</v>
      </c>
      <c r="E54" s="121">
        <v>0</v>
      </c>
      <c r="F54" s="121">
        <v>0</v>
      </c>
      <c r="G54" s="121">
        <v>0</v>
      </c>
      <c r="H54" s="124">
        <v>0</v>
      </c>
      <c r="I54" s="124">
        <v>0</v>
      </c>
      <c r="J54" s="124">
        <v>0</v>
      </c>
      <c r="K54" s="121">
        <v>0</v>
      </c>
      <c r="L54" s="121">
        <v>0</v>
      </c>
      <c r="M54" s="134">
        <v>0</v>
      </c>
      <c r="N54" s="118">
        <f t="shared" si="1"/>
        <v>0</v>
      </c>
      <c r="O54" s="115">
        <f t="shared" si="2"/>
        <v>0</v>
      </c>
      <c r="Q54" s="67" t="s">
        <v>104</v>
      </c>
    </row>
    <row r="55" spans="2:18" ht="18" hidden="1" customHeight="1" thickTop="1" thickBot="1">
      <c r="B55" s="46" t="e">
        <f t="shared" si="0"/>
        <v>#REF!</v>
      </c>
      <c r="C55" s="145"/>
      <c r="D55" s="120">
        <v>0</v>
      </c>
      <c r="E55" s="121">
        <v>0</v>
      </c>
      <c r="F55" s="121">
        <v>0</v>
      </c>
      <c r="G55" s="121">
        <v>0</v>
      </c>
      <c r="H55" s="124">
        <v>0</v>
      </c>
      <c r="I55" s="124">
        <v>0</v>
      </c>
      <c r="J55" s="124">
        <v>0</v>
      </c>
      <c r="K55" s="121">
        <v>0</v>
      </c>
      <c r="L55" s="121">
        <v>0</v>
      </c>
      <c r="M55" s="134">
        <v>0</v>
      </c>
      <c r="N55" s="118">
        <f t="shared" si="1"/>
        <v>0</v>
      </c>
      <c r="O55" s="115">
        <f t="shared" si="2"/>
        <v>0</v>
      </c>
      <c r="Q55" s="67" t="s">
        <v>105</v>
      </c>
    </row>
    <row r="56" spans="2:18" ht="18" hidden="1" customHeight="1" thickTop="1" thickBot="1">
      <c r="B56" s="46" t="e">
        <f t="shared" si="0"/>
        <v>#REF!</v>
      </c>
      <c r="C56" s="68"/>
      <c r="D56" s="120">
        <v>0</v>
      </c>
      <c r="E56" s="121">
        <v>0</v>
      </c>
      <c r="F56" s="121">
        <v>0</v>
      </c>
      <c r="G56" s="121">
        <v>0</v>
      </c>
      <c r="H56" s="124">
        <v>0</v>
      </c>
      <c r="I56" s="124">
        <v>0</v>
      </c>
      <c r="J56" s="124">
        <v>0</v>
      </c>
      <c r="K56" s="121">
        <v>0</v>
      </c>
      <c r="L56" s="121">
        <v>0</v>
      </c>
      <c r="M56" s="134">
        <v>0</v>
      </c>
      <c r="N56" s="118">
        <f t="shared" si="1"/>
        <v>0</v>
      </c>
      <c r="O56" s="115">
        <f t="shared" si="2"/>
        <v>0</v>
      </c>
      <c r="Q56" s="67" t="s">
        <v>106</v>
      </c>
    </row>
    <row r="57" spans="2:18" ht="18" hidden="1" customHeight="1" thickTop="1" thickBot="1">
      <c r="B57" s="46" t="e">
        <f t="shared" si="0"/>
        <v>#REF!</v>
      </c>
      <c r="C57" s="146"/>
      <c r="D57" s="120">
        <v>0</v>
      </c>
      <c r="E57" s="121">
        <v>0</v>
      </c>
      <c r="F57" s="121">
        <v>0</v>
      </c>
      <c r="G57" s="121">
        <v>0</v>
      </c>
      <c r="H57" s="124">
        <v>0</v>
      </c>
      <c r="I57" s="124">
        <v>0</v>
      </c>
      <c r="J57" s="124">
        <v>0</v>
      </c>
      <c r="K57" s="121">
        <v>0</v>
      </c>
      <c r="L57" s="121">
        <v>0</v>
      </c>
      <c r="M57" s="134">
        <v>0</v>
      </c>
      <c r="N57" s="118">
        <f t="shared" si="1"/>
        <v>0</v>
      </c>
      <c r="O57" s="115">
        <f t="shared" si="2"/>
        <v>0</v>
      </c>
      <c r="Q57" s="67" t="s">
        <v>107</v>
      </c>
    </row>
    <row r="58" spans="2:18" ht="18" hidden="1" customHeight="1" thickTop="1" thickBot="1">
      <c r="B58" s="46" t="e">
        <f t="shared" si="0"/>
        <v>#REF!</v>
      </c>
      <c r="C58" s="144"/>
      <c r="D58" s="120">
        <v>0</v>
      </c>
      <c r="E58" s="121">
        <v>0</v>
      </c>
      <c r="F58" s="121">
        <v>0</v>
      </c>
      <c r="G58" s="121">
        <v>0</v>
      </c>
      <c r="H58" s="124">
        <v>0</v>
      </c>
      <c r="I58" s="124">
        <v>0</v>
      </c>
      <c r="J58" s="124">
        <v>0</v>
      </c>
      <c r="K58" s="121">
        <v>0</v>
      </c>
      <c r="L58" s="121">
        <v>0</v>
      </c>
      <c r="M58" s="134">
        <v>0</v>
      </c>
      <c r="N58" s="118">
        <f t="shared" si="1"/>
        <v>0</v>
      </c>
      <c r="O58" s="115">
        <f t="shared" si="2"/>
        <v>0</v>
      </c>
      <c r="Q58" s="67" t="s">
        <v>108</v>
      </c>
    </row>
    <row r="59" spans="2:18" ht="18" hidden="1" customHeight="1" thickTop="1" thickBot="1">
      <c r="B59" s="46" t="e">
        <f t="shared" si="0"/>
        <v>#REF!</v>
      </c>
      <c r="C59" s="68"/>
      <c r="D59" s="120">
        <v>0</v>
      </c>
      <c r="E59" s="121">
        <v>0</v>
      </c>
      <c r="F59" s="121">
        <v>0</v>
      </c>
      <c r="G59" s="121">
        <v>0</v>
      </c>
      <c r="H59" s="124">
        <v>0</v>
      </c>
      <c r="I59" s="124">
        <v>0</v>
      </c>
      <c r="J59" s="124">
        <v>0</v>
      </c>
      <c r="K59" s="121">
        <v>0</v>
      </c>
      <c r="L59" s="121">
        <v>0</v>
      </c>
      <c r="M59" s="134">
        <v>0</v>
      </c>
      <c r="N59" s="118">
        <f t="shared" ref="N59:N83" si="3">SUM(D59:M59)</f>
        <v>0</v>
      </c>
      <c r="O59" s="115">
        <f t="shared" ref="O59:O83" si="4">SUM(D59:G59)-LARGE((D59:G59),4)</f>
        <v>0</v>
      </c>
      <c r="Q59" s="67" t="s">
        <v>109</v>
      </c>
    </row>
    <row r="60" spans="2:18" ht="18" hidden="1" customHeight="1" thickTop="1" thickBot="1">
      <c r="B60" s="46" t="e">
        <f t="shared" si="0"/>
        <v>#REF!</v>
      </c>
      <c r="C60" s="144"/>
      <c r="D60" s="120">
        <v>0</v>
      </c>
      <c r="E60" s="121">
        <v>0</v>
      </c>
      <c r="F60" s="121">
        <v>0</v>
      </c>
      <c r="G60" s="121">
        <v>0</v>
      </c>
      <c r="H60" s="124">
        <v>0</v>
      </c>
      <c r="I60" s="124">
        <v>0</v>
      </c>
      <c r="J60" s="124">
        <v>0</v>
      </c>
      <c r="K60" s="121">
        <v>0</v>
      </c>
      <c r="L60" s="121">
        <v>0</v>
      </c>
      <c r="M60" s="134">
        <v>0</v>
      </c>
      <c r="N60" s="118">
        <f t="shared" si="3"/>
        <v>0</v>
      </c>
      <c r="O60" s="115">
        <f t="shared" si="4"/>
        <v>0</v>
      </c>
      <c r="Q60" s="67" t="s">
        <v>110</v>
      </c>
    </row>
    <row r="61" spans="2:18" ht="18" hidden="1" customHeight="1" thickTop="1" thickBot="1">
      <c r="B61" s="46" t="e">
        <f t="shared" si="0"/>
        <v>#REF!</v>
      </c>
      <c r="C61" s="68"/>
      <c r="D61" s="120">
        <v>0</v>
      </c>
      <c r="E61" s="121">
        <v>0</v>
      </c>
      <c r="F61" s="121">
        <v>0</v>
      </c>
      <c r="G61" s="121">
        <v>0</v>
      </c>
      <c r="H61" s="124">
        <v>0</v>
      </c>
      <c r="I61" s="124">
        <v>0</v>
      </c>
      <c r="J61" s="124">
        <v>0</v>
      </c>
      <c r="K61" s="121">
        <v>0</v>
      </c>
      <c r="L61" s="121">
        <v>0</v>
      </c>
      <c r="M61" s="134">
        <v>0</v>
      </c>
      <c r="N61" s="118">
        <f t="shared" si="3"/>
        <v>0</v>
      </c>
      <c r="O61" s="115">
        <f t="shared" si="4"/>
        <v>0</v>
      </c>
      <c r="Q61" s="67" t="s">
        <v>111</v>
      </c>
    </row>
    <row r="62" spans="2:18" ht="18" hidden="1" customHeight="1" thickTop="1" thickBot="1">
      <c r="B62" s="46" t="e">
        <f t="shared" si="0"/>
        <v>#REF!</v>
      </c>
      <c r="C62" s="68"/>
      <c r="D62" s="120">
        <v>0</v>
      </c>
      <c r="E62" s="121">
        <v>0</v>
      </c>
      <c r="F62" s="121">
        <v>0</v>
      </c>
      <c r="G62" s="121">
        <v>0</v>
      </c>
      <c r="H62" s="124">
        <v>0</v>
      </c>
      <c r="I62" s="124">
        <v>0</v>
      </c>
      <c r="J62" s="124">
        <v>0</v>
      </c>
      <c r="K62" s="121">
        <v>0</v>
      </c>
      <c r="L62" s="121">
        <v>0</v>
      </c>
      <c r="M62" s="134">
        <v>0</v>
      </c>
      <c r="N62" s="118">
        <f t="shared" si="3"/>
        <v>0</v>
      </c>
      <c r="O62" s="115">
        <f t="shared" si="4"/>
        <v>0</v>
      </c>
      <c r="Q62" s="67" t="s">
        <v>112</v>
      </c>
    </row>
    <row r="63" spans="2:18" ht="18" hidden="1" customHeight="1" thickTop="1" thickBot="1">
      <c r="B63" s="46" t="e">
        <f t="shared" si="0"/>
        <v>#REF!</v>
      </c>
      <c r="C63" s="68"/>
      <c r="D63" s="120">
        <v>0</v>
      </c>
      <c r="E63" s="121">
        <v>0</v>
      </c>
      <c r="F63" s="121">
        <v>0</v>
      </c>
      <c r="G63" s="121">
        <v>0</v>
      </c>
      <c r="H63" s="124">
        <v>0</v>
      </c>
      <c r="I63" s="124">
        <v>0</v>
      </c>
      <c r="J63" s="124">
        <v>0</v>
      </c>
      <c r="K63" s="121">
        <v>0</v>
      </c>
      <c r="L63" s="121">
        <v>0</v>
      </c>
      <c r="M63" s="134">
        <v>0</v>
      </c>
      <c r="N63" s="118">
        <f t="shared" si="3"/>
        <v>0</v>
      </c>
      <c r="O63" s="115">
        <f t="shared" si="4"/>
        <v>0</v>
      </c>
      <c r="Q63" s="67" t="s">
        <v>113</v>
      </c>
    </row>
    <row r="64" spans="2:18" ht="18" hidden="1" customHeight="1" thickTop="1" thickBot="1">
      <c r="B64" s="46" t="e">
        <f t="shared" si="0"/>
        <v>#REF!</v>
      </c>
      <c r="C64" s="68"/>
      <c r="D64" s="120">
        <v>0</v>
      </c>
      <c r="E64" s="121">
        <v>0</v>
      </c>
      <c r="F64" s="121">
        <v>0</v>
      </c>
      <c r="G64" s="121">
        <v>0</v>
      </c>
      <c r="H64" s="124">
        <v>0</v>
      </c>
      <c r="I64" s="124">
        <v>0</v>
      </c>
      <c r="J64" s="124">
        <v>0</v>
      </c>
      <c r="K64" s="121">
        <v>0</v>
      </c>
      <c r="L64" s="121">
        <v>0</v>
      </c>
      <c r="M64" s="134">
        <v>0</v>
      </c>
      <c r="N64" s="118">
        <f t="shared" si="3"/>
        <v>0</v>
      </c>
      <c r="O64" s="115">
        <f t="shared" si="4"/>
        <v>0</v>
      </c>
      <c r="Q64" s="67" t="s">
        <v>114</v>
      </c>
    </row>
    <row r="65" spans="2:18" ht="18" hidden="1" customHeight="1" thickTop="1" thickBot="1">
      <c r="B65" s="46" t="e">
        <f t="shared" si="0"/>
        <v>#REF!</v>
      </c>
      <c r="C65" s="68"/>
      <c r="D65" s="120">
        <v>0</v>
      </c>
      <c r="E65" s="121">
        <v>0</v>
      </c>
      <c r="F65" s="121">
        <v>0</v>
      </c>
      <c r="G65" s="121">
        <v>0</v>
      </c>
      <c r="H65" s="124">
        <v>0</v>
      </c>
      <c r="I65" s="124">
        <v>0</v>
      </c>
      <c r="J65" s="124">
        <v>0</v>
      </c>
      <c r="K65" s="121">
        <v>0</v>
      </c>
      <c r="L65" s="121">
        <v>0</v>
      </c>
      <c r="M65" s="134">
        <v>0</v>
      </c>
      <c r="N65" s="118">
        <f t="shared" si="3"/>
        <v>0</v>
      </c>
      <c r="O65" s="115">
        <f t="shared" si="4"/>
        <v>0</v>
      </c>
      <c r="Q65" s="67" t="s">
        <v>115</v>
      </c>
    </row>
    <row r="66" spans="2:18" ht="18" hidden="1" customHeight="1" thickTop="1" thickBot="1">
      <c r="B66" s="46" t="e">
        <f t="shared" si="0"/>
        <v>#REF!</v>
      </c>
      <c r="C66" s="64"/>
      <c r="D66" s="120">
        <v>0</v>
      </c>
      <c r="E66" s="121">
        <v>0</v>
      </c>
      <c r="F66" s="121">
        <v>0</v>
      </c>
      <c r="G66" s="121">
        <v>0</v>
      </c>
      <c r="H66" s="124">
        <v>0</v>
      </c>
      <c r="I66" s="124">
        <v>0</v>
      </c>
      <c r="J66" s="124">
        <v>0</v>
      </c>
      <c r="K66" s="121">
        <v>0</v>
      </c>
      <c r="L66" s="121">
        <v>0</v>
      </c>
      <c r="M66" s="134">
        <v>0</v>
      </c>
      <c r="N66" s="118">
        <f t="shared" si="3"/>
        <v>0</v>
      </c>
      <c r="O66" s="115">
        <f t="shared" si="4"/>
        <v>0</v>
      </c>
      <c r="Q66" s="67" t="s">
        <v>116</v>
      </c>
      <c r="R66" s="107">
        <v>67</v>
      </c>
    </row>
    <row r="67" spans="2:18" ht="18" hidden="1" customHeight="1" thickTop="1" thickBot="1">
      <c r="B67" s="46" t="e">
        <f t="shared" ref="B67:B83" si="5">B66+1</f>
        <v>#REF!</v>
      </c>
      <c r="C67" s="64"/>
      <c r="D67" s="120">
        <v>0</v>
      </c>
      <c r="E67" s="121">
        <v>0</v>
      </c>
      <c r="F67" s="121">
        <v>0</v>
      </c>
      <c r="G67" s="121">
        <v>0</v>
      </c>
      <c r="H67" s="124">
        <v>0</v>
      </c>
      <c r="I67" s="124">
        <v>0</v>
      </c>
      <c r="J67" s="124">
        <v>0</v>
      </c>
      <c r="K67" s="121">
        <v>0</v>
      </c>
      <c r="L67" s="121">
        <v>0</v>
      </c>
      <c r="M67" s="134">
        <v>0</v>
      </c>
      <c r="N67" s="118">
        <f t="shared" si="3"/>
        <v>0</v>
      </c>
      <c r="O67" s="115">
        <f t="shared" si="4"/>
        <v>0</v>
      </c>
      <c r="Q67" s="67" t="s">
        <v>117</v>
      </c>
      <c r="R67" s="107">
        <v>63</v>
      </c>
    </row>
    <row r="68" spans="2:18" ht="18" hidden="1" customHeight="1" thickTop="1" thickBot="1">
      <c r="B68" s="46" t="e">
        <f t="shared" si="5"/>
        <v>#REF!</v>
      </c>
      <c r="C68" s="64"/>
      <c r="D68" s="120">
        <v>0</v>
      </c>
      <c r="E68" s="121">
        <v>0</v>
      </c>
      <c r="F68" s="121">
        <v>0</v>
      </c>
      <c r="G68" s="121">
        <v>0</v>
      </c>
      <c r="H68" s="124">
        <v>0</v>
      </c>
      <c r="I68" s="124">
        <v>0</v>
      </c>
      <c r="J68" s="124">
        <v>0</v>
      </c>
      <c r="K68" s="121">
        <v>0</v>
      </c>
      <c r="L68" s="121">
        <v>0</v>
      </c>
      <c r="M68" s="134">
        <v>0</v>
      </c>
      <c r="N68" s="118">
        <f t="shared" si="3"/>
        <v>0</v>
      </c>
      <c r="O68" s="115">
        <f t="shared" si="4"/>
        <v>0</v>
      </c>
      <c r="Q68" s="67" t="s">
        <v>118</v>
      </c>
      <c r="R68" s="107">
        <v>59</v>
      </c>
    </row>
    <row r="69" spans="2:18" ht="18" hidden="1" customHeight="1" thickTop="1" thickBot="1">
      <c r="B69" s="46" t="e">
        <f t="shared" si="5"/>
        <v>#REF!</v>
      </c>
      <c r="C69" s="146"/>
      <c r="D69" s="120">
        <v>0</v>
      </c>
      <c r="E69" s="121">
        <v>0</v>
      </c>
      <c r="F69" s="121">
        <v>0</v>
      </c>
      <c r="G69" s="121">
        <v>0</v>
      </c>
      <c r="H69" s="124">
        <v>0</v>
      </c>
      <c r="I69" s="124">
        <v>0</v>
      </c>
      <c r="J69" s="124">
        <v>0</v>
      </c>
      <c r="K69" s="121">
        <v>0</v>
      </c>
      <c r="L69" s="121">
        <v>0</v>
      </c>
      <c r="M69" s="134">
        <v>0</v>
      </c>
      <c r="N69" s="118">
        <f t="shared" si="3"/>
        <v>0</v>
      </c>
      <c r="O69" s="115">
        <f t="shared" si="4"/>
        <v>0</v>
      </c>
      <c r="Q69" s="67" t="s">
        <v>119</v>
      </c>
      <c r="R69" s="107">
        <v>55</v>
      </c>
    </row>
    <row r="70" spans="2:18" ht="18" hidden="1" customHeight="1" thickTop="1" thickBot="1">
      <c r="B70" s="46" t="e">
        <f t="shared" si="5"/>
        <v>#REF!</v>
      </c>
      <c r="C70" s="68"/>
      <c r="D70" s="120">
        <v>0</v>
      </c>
      <c r="E70" s="121">
        <v>0</v>
      </c>
      <c r="F70" s="121">
        <v>0</v>
      </c>
      <c r="G70" s="121">
        <v>0</v>
      </c>
      <c r="H70" s="124">
        <v>0</v>
      </c>
      <c r="I70" s="124">
        <v>0</v>
      </c>
      <c r="J70" s="124">
        <v>0</v>
      </c>
      <c r="K70" s="121">
        <v>0</v>
      </c>
      <c r="L70" s="121">
        <v>0</v>
      </c>
      <c r="M70" s="134">
        <v>0</v>
      </c>
      <c r="N70" s="118">
        <f t="shared" si="3"/>
        <v>0</v>
      </c>
      <c r="O70" s="115">
        <f t="shared" si="4"/>
        <v>0</v>
      </c>
      <c r="Q70" s="67" t="s">
        <v>120</v>
      </c>
      <c r="R70" s="107">
        <v>51</v>
      </c>
    </row>
    <row r="71" spans="2:18" ht="18" hidden="1" customHeight="1" thickTop="1" thickBot="1">
      <c r="B71" s="46" t="e">
        <f t="shared" si="5"/>
        <v>#REF!</v>
      </c>
      <c r="C71" s="143"/>
      <c r="D71" s="120">
        <v>0</v>
      </c>
      <c r="E71" s="121">
        <v>0</v>
      </c>
      <c r="F71" s="121">
        <v>0</v>
      </c>
      <c r="G71" s="121">
        <v>0</v>
      </c>
      <c r="H71" s="124">
        <v>0</v>
      </c>
      <c r="I71" s="124">
        <v>0</v>
      </c>
      <c r="J71" s="124">
        <v>0</v>
      </c>
      <c r="K71" s="121">
        <v>0</v>
      </c>
      <c r="L71" s="121">
        <v>0</v>
      </c>
      <c r="M71" s="134">
        <v>0</v>
      </c>
      <c r="N71" s="118">
        <f t="shared" si="3"/>
        <v>0</v>
      </c>
      <c r="O71" s="115">
        <f t="shared" si="4"/>
        <v>0</v>
      </c>
      <c r="Q71" s="67" t="s">
        <v>121</v>
      </c>
      <c r="R71" s="107">
        <v>47</v>
      </c>
    </row>
    <row r="72" spans="2:18" ht="18" hidden="1" customHeight="1" thickTop="1" thickBot="1">
      <c r="B72" s="46" t="e">
        <f t="shared" si="5"/>
        <v>#REF!</v>
      </c>
      <c r="C72" s="147"/>
      <c r="D72" s="120">
        <v>0</v>
      </c>
      <c r="E72" s="121">
        <v>0</v>
      </c>
      <c r="F72" s="121">
        <v>0</v>
      </c>
      <c r="G72" s="121">
        <v>0</v>
      </c>
      <c r="H72" s="124">
        <v>0</v>
      </c>
      <c r="I72" s="124">
        <v>0</v>
      </c>
      <c r="J72" s="124">
        <v>0</v>
      </c>
      <c r="K72" s="121">
        <v>0</v>
      </c>
      <c r="L72" s="121">
        <v>0</v>
      </c>
      <c r="M72" s="134">
        <v>0</v>
      </c>
      <c r="N72" s="118">
        <f t="shared" si="3"/>
        <v>0</v>
      </c>
      <c r="O72" s="115">
        <f t="shared" si="4"/>
        <v>0</v>
      </c>
      <c r="Q72" s="67" t="s">
        <v>122</v>
      </c>
      <c r="R72" s="107">
        <v>43</v>
      </c>
    </row>
    <row r="73" spans="2:18" ht="18" hidden="1" customHeight="1" thickTop="1" thickBot="1">
      <c r="B73" s="46" t="e">
        <f t="shared" si="5"/>
        <v>#REF!</v>
      </c>
      <c r="C73" s="64"/>
      <c r="D73" s="120">
        <v>0</v>
      </c>
      <c r="E73" s="121">
        <v>0</v>
      </c>
      <c r="F73" s="121">
        <v>0</v>
      </c>
      <c r="G73" s="121">
        <v>0</v>
      </c>
      <c r="H73" s="124">
        <v>0</v>
      </c>
      <c r="I73" s="124">
        <v>0</v>
      </c>
      <c r="J73" s="124">
        <v>0</v>
      </c>
      <c r="K73" s="121">
        <v>0</v>
      </c>
      <c r="L73" s="121">
        <v>0</v>
      </c>
      <c r="M73" s="134">
        <v>0</v>
      </c>
      <c r="N73" s="118">
        <f t="shared" si="3"/>
        <v>0</v>
      </c>
      <c r="O73" s="115">
        <f t="shared" si="4"/>
        <v>0</v>
      </c>
      <c r="Q73" s="67" t="s">
        <v>123</v>
      </c>
      <c r="R73" s="107">
        <v>39</v>
      </c>
    </row>
    <row r="74" spans="2:18" ht="18" hidden="1" customHeight="1" thickTop="1" thickBot="1">
      <c r="B74" s="46" t="e">
        <f t="shared" si="5"/>
        <v>#REF!</v>
      </c>
      <c r="C74" s="64"/>
      <c r="D74" s="120">
        <v>0</v>
      </c>
      <c r="E74" s="121">
        <v>0</v>
      </c>
      <c r="F74" s="121">
        <v>0</v>
      </c>
      <c r="G74" s="121">
        <v>0</v>
      </c>
      <c r="H74" s="124">
        <v>0</v>
      </c>
      <c r="I74" s="124">
        <v>0</v>
      </c>
      <c r="J74" s="124">
        <v>0</v>
      </c>
      <c r="K74" s="121">
        <v>0</v>
      </c>
      <c r="L74" s="121">
        <v>0</v>
      </c>
      <c r="M74" s="134">
        <v>0</v>
      </c>
      <c r="N74" s="118">
        <f t="shared" si="3"/>
        <v>0</v>
      </c>
      <c r="O74" s="115">
        <f t="shared" si="4"/>
        <v>0</v>
      </c>
      <c r="Q74" s="67" t="s">
        <v>124</v>
      </c>
      <c r="R74" s="107">
        <v>35</v>
      </c>
    </row>
    <row r="75" spans="2:18" ht="18" hidden="1" customHeight="1" thickTop="1" thickBot="1">
      <c r="B75" s="46" t="e">
        <f t="shared" si="5"/>
        <v>#REF!</v>
      </c>
      <c r="C75" s="64"/>
      <c r="D75" s="120">
        <v>0</v>
      </c>
      <c r="E75" s="121">
        <v>0</v>
      </c>
      <c r="F75" s="121">
        <v>0</v>
      </c>
      <c r="G75" s="121">
        <v>0</v>
      </c>
      <c r="H75" s="124">
        <v>0</v>
      </c>
      <c r="I75" s="124">
        <v>0</v>
      </c>
      <c r="J75" s="124">
        <v>0</v>
      </c>
      <c r="K75" s="121">
        <v>0</v>
      </c>
      <c r="L75" s="121">
        <v>0</v>
      </c>
      <c r="M75" s="134">
        <v>0</v>
      </c>
      <c r="N75" s="118">
        <f t="shared" si="3"/>
        <v>0</v>
      </c>
      <c r="O75" s="115">
        <f t="shared" si="4"/>
        <v>0</v>
      </c>
      <c r="Q75" s="67" t="s">
        <v>125</v>
      </c>
      <c r="R75" s="107">
        <v>31</v>
      </c>
    </row>
    <row r="76" spans="2:18" ht="18" hidden="1" customHeight="1" thickTop="1" thickBot="1">
      <c r="B76" s="46" t="e">
        <f t="shared" si="5"/>
        <v>#REF!</v>
      </c>
      <c r="C76" s="20"/>
      <c r="D76" s="120">
        <v>0</v>
      </c>
      <c r="E76" s="121">
        <v>0</v>
      </c>
      <c r="F76" s="121">
        <v>0</v>
      </c>
      <c r="G76" s="121">
        <v>0</v>
      </c>
      <c r="H76" s="124">
        <v>0</v>
      </c>
      <c r="I76" s="124">
        <v>0</v>
      </c>
      <c r="J76" s="124">
        <v>0</v>
      </c>
      <c r="K76" s="121">
        <v>0</v>
      </c>
      <c r="L76" s="121">
        <v>0</v>
      </c>
      <c r="M76" s="134">
        <v>0</v>
      </c>
      <c r="N76" s="118">
        <f t="shared" si="3"/>
        <v>0</v>
      </c>
      <c r="O76" s="115">
        <f t="shared" si="4"/>
        <v>0</v>
      </c>
      <c r="Q76" s="67" t="s">
        <v>126</v>
      </c>
      <c r="R76" s="107">
        <v>26</v>
      </c>
    </row>
    <row r="77" spans="2:18" ht="18" hidden="1" customHeight="1" thickTop="1" thickBot="1">
      <c r="B77" s="46" t="e">
        <f t="shared" si="5"/>
        <v>#REF!</v>
      </c>
      <c r="C77" s="64"/>
      <c r="D77" s="120">
        <v>0</v>
      </c>
      <c r="E77" s="121">
        <v>0</v>
      </c>
      <c r="F77" s="121">
        <v>0</v>
      </c>
      <c r="G77" s="121">
        <v>0</v>
      </c>
      <c r="H77" s="124">
        <v>0</v>
      </c>
      <c r="I77" s="124">
        <v>0</v>
      </c>
      <c r="J77" s="124">
        <v>0</v>
      </c>
      <c r="K77" s="121">
        <v>0</v>
      </c>
      <c r="L77" s="121">
        <v>0</v>
      </c>
      <c r="M77" s="134">
        <v>0</v>
      </c>
      <c r="N77" s="118">
        <f t="shared" si="3"/>
        <v>0</v>
      </c>
      <c r="O77" s="115">
        <f t="shared" si="4"/>
        <v>0</v>
      </c>
      <c r="Q77" s="67" t="s">
        <v>127</v>
      </c>
      <c r="R77" s="107">
        <v>22</v>
      </c>
    </row>
    <row r="78" spans="2:18" ht="18" hidden="1" customHeight="1" thickTop="1" thickBot="1">
      <c r="B78" s="46" t="e">
        <f t="shared" si="5"/>
        <v>#REF!</v>
      </c>
      <c r="C78" s="64"/>
      <c r="D78" s="120">
        <v>0</v>
      </c>
      <c r="E78" s="121">
        <v>0</v>
      </c>
      <c r="F78" s="121">
        <v>0</v>
      </c>
      <c r="G78" s="121">
        <v>0</v>
      </c>
      <c r="H78" s="124">
        <v>0</v>
      </c>
      <c r="I78" s="124">
        <v>0</v>
      </c>
      <c r="J78" s="124">
        <v>0</v>
      </c>
      <c r="K78" s="121">
        <v>0</v>
      </c>
      <c r="L78" s="121">
        <v>0</v>
      </c>
      <c r="M78" s="134">
        <v>0</v>
      </c>
      <c r="N78" s="118">
        <f t="shared" si="3"/>
        <v>0</v>
      </c>
      <c r="O78" s="115">
        <f t="shared" si="4"/>
        <v>0</v>
      </c>
      <c r="Q78" s="67" t="s">
        <v>128</v>
      </c>
      <c r="R78" s="107">
        <v>18</v>
      </c>
    </row>
    <row r="79" spans="2:18" ht="18" hidden="1" customHeight="1" thickTop="1" thickBot="1">
      <c r="B79" s="46" t="e">
        <f t="shared" si="5"/>
        <v>#REF!</v>
      </c>
      <c r="C79" s="147"/>
      <c r="D79" s="120">
        <v>0</v>
      </c>
      <c r="E79" s="121">
        <v>0</v>
      </c>
      <c r="F79" s="121">
        <v>0</v>
      </c>
      <c r="G79" s="121">
        <v>0</v>
      </c>
      <c r="H79" s="124">
        <v>0</v>
      </c>
      <c r="I79" s="124">
        <v>0</v>
      </c>
      <c r="J79" s="124">
        <v>0</v>
      </c>
      <c r="K79" s="121">
        <v>0</v>
      </c>
      <c r="L79" s="121">
        <v>0</v>
      </c>
      <c r="M79" s="134">
        <v>0</v>
      </c>
      <c r="N79" s="118">
        <f t="shared" si="3"/>
        <v>0</v>
      </c>
      <c r="O79" s="115">
        <f t="shared" si="4"/>
        <v>0</v>
      </c>
      <c r="Q79" s="67" t="s">
        <v>129</v>
      </c>
    </row>
    <row r="80" spans="2:18" ht="18" hidden="1" customHeight="1" thickTop="1" thickBot="1">
      <c r="B80" s="46" t="e">
        <f t="shared" si="5"/>
        <v>#REF!</v>
      </c>
      <c r="C80" s="148"/>
      <c r="D80" s="120">
        <v>0</v>
      </c>
      <c r="E80" s="121">
        <v>0</v>
      </c>
      <c r="F80" s="121">
        <v>0</v>
      </c>
      <c r="G80" s="121">
        <v>0</v>
      </c>
      <c r="H80" s="124">
        <v>0</v>
      </c>
      <c r="I80" s="124">
        <v>0</v>
      </c>
      <c r="J80" s="124">
        <v>0</v>
      </c>
      <c r="K80" s="121">
        <v>0</v>
      </c>
      <c r="L80" s="121">
        <v>0</v>
      </c>
      <c r="M80" s="134">
        <v>0</v>
      </c>
      <c r="N80" s="118">
        <f t="shared" si="3"/>
        <v>0</v>
      </c>
      <c r="O80" s="115">
        <f t="shared" si="4"/>
        <v>0</v>
      </c>
      <c r="Q80" s="67" t="s">
        <v>130</v>
      </c>
    </row>
    <row r="81" spans="2:17" ht="18" hidden="1" customHeight="1" thickTop="1" thickBot="1">
      <c r="B81" s="46" t="e">
        <f t="shared" si="5"/>
        <v>#REF!</v>
      </c>
      <c r="C81" s="147"/>
      <c r="D81" s="120">
        <v>0</v>
      </c>
      <c r="E81" s="121">
        <v>0</v>
      </c>
      <c r="F81" s="121">
        <v>0</v>
      </c>
      <c r="G81" s="121">
        <v>0</v>
      </c>
      <c r="H81" s="124">
        <v>0</v>
      </c>
      <c r="I81" s="124">
        <v>0</v>
      </c>
      <c r="J81" s="124">
        <v>0</v>
      </c>
      <c r="K81" s="121">
        <v>0</v>
      </c>
      <c r="L81" s="121">
        <v>0</v>
      </c>
      <c r="M81" s="134">
        <v>0</v>
      </c>
      <c r="N81" s="118">
        <f t="shared" si="3"/>
        <v>0</v>
      </c>
      <c r="O81" s="115">
        <f t="shared" si="4"/>
        <v>0</v>
      </c>
      <c r="Q81" s="67" t="s">
        <v>131</v>
      </c>
    </row>
    <row r="82" spans="2:17" ht="18" hidden="1" customHeight="1" thickTop="1" thickBot="1">
      <c r="B82" s="46" t="e">
        <f t="shared" si="5"/>
        <v>#REF!</v>
      </c>
      <c r="C82" s="148"/>
      <c r="D82" s="120">
        <v>0</v>
      </c>
      <c r="E82" s="121">
        <v>0</v>
      </c>
      <c r="F82" s="121">
        <v>0</v>
      </c>
      <c r="G82" s="121">
        <v>0</v>
      </c>
      <c r="H82" s="124">
        <v>0</v>
      </c>
      <c r="I82" s="124">
        <v>0</v>
      </c>
      <c r="J82" s="124">
        <v>0</v>
      </c>
      <c r="K82" s="121">
        <v>0</v>
      </c>
      <c r="L82" s="121">
        <v>0</v>
      </c>
      <c r="M82" s="134">
        <v>0</v>
      </c>
      <c r="N82" s="118">
        <f t="shared" si="3"/>
        <v>0</v>
      </c>
      <c r="O82" s="115">
        <f t="shared" si="4"/>
        <v>0</v>
      </c>
      <c r="Q82" s="67" t="s">
        <v>132</v>
      </c>
    </row>
    <row r="83" spans="2:17" ht="18" hidden="1" customHeight="1" thickTop="1" thickBot="1">
      <c r="B83" s="46" t="e">
        <f t="shared" si="5"/>
        <v>#REF!</v>
      </c>
      <c r="C83" s="150" t="s">
        <v>143</v>
      </c>
      <c r="D83" s="120">
        <v>0</v>
      </c>
      <c r="E83" s="121">
        <v>0</v>
      </c>
      <c r="F83" s="121">
        <v>0</v>
      </c>
      <c r="G83" s="121">
        <v>0</v>
      </c>
      <c r="H83" s="124">
        <v>0</v>
      </c>
      <c r="I83" s="124">
        <v>0</v>
      </c>
      <c r="J83" s="124">
        <v>0</v>
      </c>
      <c r="K83" s="121">
        <v>0</v>
      </c>
      <c r="L83" s="121">
        <v>0</v>
      </c>
      <c r="M83" s="134">
        <v>0</v>
      </c>
      <c r="N83" s="12">
        <f t="shared" si="3"/>
        <v>0</v>
      </c>
      <c r="O83" s="115">
        <f t="shared" si="4"/>
        <v>0</v>
      </c>
      <c r="Q83" s="67" t="s">
        <v>133</v>
      </c>
    </row>
    <row r="84" spans="2:17" ht="18" hidden="1" customHeight="1" thickTop="1" thickBot="1">
      <c r="C84" s="149" t="s">
        <v>1</v>
      </c>
      <c r="D84" s="101" t="s">
        <v>3</v>
      </c>
      <c r="E84" s="101" t="s">
        <v>3</v>
      </c>
      <c r="F84" s="101" t="s">
        <v>3</v>
      </c>
      <c r="G84" s="101" t="s">
        <v>3</v>
      </c>
      <c r="H84" s="101" t="s">
        <v>3</v>
      </c>
      <c r="I84" s="101" t="s">
        <v>3</v>
      </c>
      <c r="J84" s="101" t="s">
        <v>3</v>
      </c>
      <c r="K84" s="101" t="s">
        <v>3</v>
      </c>
      <c r="L84" s="101" t="s">
        <v>3</v>
      </c>
      <c r="M84" s="101" t="s">
        <v>3</v>
      </c>
      <c r="N84" s="119"/>
      <c r="O84" s="117"/>
    </row>
    <row r="85" spans="2:17" ht="18" hidden="1" customHeight="1" thickTop="1" thickBot="1"/>
    <row r="86" spans="2:17" ht="69.75" customHeight="1" thickTop="1">
      <c r="C86" s="218"/>
      <c r="D86" s="218"/>
      <c r="E86" s="218"/>
      <c r="F86" s="218"/>
    </row>
    <row r="87" spans="2:17" ht="18" customHeight="1"/>
    <row r="89" spans="2:17" ht="25.5" customHeight="1"/>
  </sheetData>
  <sortState ref="C4:P50">
    <sortCondition descending="1" ref="O4:O50"/>
  </sortState>
  <mergeCells count="1">
    <mergeCell ref="B2:O2"/>
  </mergeCells>
  <phoneticPr fontId="0" type="noConversion"/>
  <printOptions horizontalCentered="1" verticalCentered="1"/>
  <pageMargins left="0.11811023622047245" right="0.15748031496062992" top="0.15748031496062992" bottom="0.11811023622047245" header="0.23622047244094491" footer="0.51181102362204722"/>
  <pageSetup paperSize="9" scale="6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zoomScale="80" zoomScaleNormal="80" workbookViewId="0">
      <selection activeCell="V20" sqref="V20"/>
    </sheetView>
  </sheetViews>
  <sheetFormatPr defaultRowHeight="12.75"/>
  <cols>
    <col min="1" max="1" width="2.28515625" customWidth="1"/>
    <col min="2" max="2" width="4.42578125" customWidth="1"/>
    <col min="3" max="3" width="21.28515625" customWidth="1"/>
    <col min="4" max="13" width="8.7109375" style="2" customWidth="1"/>
    <col min="14" max="14" width="9.28515625" style="2" customWidth="1"/>
    <col min="15" max="17" width="8.7109375" customWidth="1"/>
    <col min="18" max="18" width="10.7109375" customWidth="1"/>
  </cols>
  <sheetData>
    <row r="1" spans="1:18" ht="13.5" thickBot="1">
      <c r="A1" s="7"/>
      <c r="B1" s="7"/>
      <c r="C1" s="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7"/>
      <c r="P1" s="7"/>
      <c r="Q1" s="7"/>
      <c r="R1" s="7"/>
    </row>
    <row r="2" spans="1:18" ht="16.5" customHeight="1" thickTop="1" thickBot="1">
      <c r="A2" s="7"/>
      <c r="B2" s="7"/>
      <c r="C2" s="247" t="s">
        <v>179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/>
    </row>
    <row r="3" spans="1:18" ht="16.5" thickTop="1" thickBot="1">
      <c r="A3" s="7"/>
      <c r="B3" s="55"/>
      <c r="C3" s="59" t="s">
        <v>8</v>
      </c>
      <c r="D3" s="60" t="s">
        <v>9</v>
      </c>
      <c r="E3" s="61" t="s">
        <v>10</v>
      </c>
      <c r="F3" s="62" t="s">
        <v>11</v>
      </c>
      <c r="G3" s="62" t="s">
        <v>12</v>
      </c>
      <c r="H3" s="62" t="s">
        <v>13</v>
      </c>
      <c r="I3" s="62" t="s">
        <v>14</v>
      </c>
      <c r="J3" s="62" t="s">
        <v>15</v>
      </c>
      <c r="K3" s="62" t="s">
        <v>16</v>
      </c>
      <c r="L3" s="62" t="s">
        <v>17</v>
      </c>
      <c r="M3" s="62" t="s">
        <v>18</v>
      </c>
      <c r="N3" s="62" t="s">
        <v>22</v>
      </c>
      <c r="O3" s="62" t="s">
        <v>23</v>
      </c>
      <c r="P3" s="62" t="s">
        <v>24</v>
      </c>
      <c r="Q3" s="62" t="s">
        <v>25</v>
      </c>
      <c r="R3" s="12" t="s">
        <v>19</v>
      </c>
    </row>
    <row r="4" spans="1:18" ht="18.75" thickTop="1">
      <c r="A4" s="7"/>
      <c r="B4" s="54">
        <v>1</v>
      </c>
      <c r="C4" s="20"/>
      <c r="D4" s="45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56">
        <f t="shared" ref="R4:R26" si="0">SUM(E4:Q4)-MAX(E4:Q4)</f>
        <v>0</v>
      </c>
    </row>
    <row r="5" spans="1:18" ht="18">
      <c r="A5" s="7"/>
      <c r="B5" s="55">
        <f>B4+1</f>
        <v>2</v>
      </c>
      <c r="C5" s="20"/>
      <c r="D5" s="45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56">
        <f t="shared" si="0"/>
        <v>0</v>
      </c>
    </row>
    <row r="6" spans="1:18" ht="18">
      <c r="A6" s="7"/>
      <c r="B6" s="55">
        <f t="shared" ref="B6:B26" si="1">B5+1</f>
        <v>3</v>
      </c>
      <c r="C6" s="20"/>
      <c r="D6" s="45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56">
        <f t="shared" si="0"/>
        <v>0</v>
      </c>
    </row>
    <row r="7" spans="1:18" ht="18">
      <c r="A7" s="7"/>
      <c r="B7" s="55">
        <f t="shared" si="1"/>
        <v>4</v>
      </c>
      <c r="C7" s="20"/>
      <c r="D7" s="45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56">
        <f t="shared" si="0"/>
        <v>0</v>
      </c>
    </row>
    <row r="8" spans="1:18" ht="18">
      <c r="A8" s="7"/>
      <c r="B8" s="55">
        <f t="shared" si="1"/>
        <v>5</v>
      </c>
      <c r="C8" s="20"/>
      <c r="D8" s="45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56">
        <f t="shared" si="0"/>
        <v>0</v>
      </c>
    </row>
    <row r="9" spans="1:18" ht="18">
      <c r="A9" s="7"/>
      <c r="B9" s="55">
        <f t="shared" si="1"/>
        <v>6</v>
      </c>
      <c r="C9" s="20"/>
      <c r="D9" s="45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56">
        <f t="shared" si="0"/>
        <v>0</v>
      </c>
    </row>
    <row r="10" spans="1:18" ht="18">
      <c r="A10" s="7"/>
      <c r="B10" s="55">
        <f t="shared" si="1"/>
        <v>7</v>
      </c>
      <c r="C10" s="20"/>
      <c r="D10" s="45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56">
        <f t="shared" si="0"/>
        <v>0</v>
      </c>
    </row>
    <row r="11" spans="1:18" ht="18">
      <c r="A11" s="7"/>
      <c r="B11" s="55">
        <f t="shared" si="1"/>
        <v>8</v>
      </c>
      <c r="C11" s="20"/>
      <c r="D11" s="45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56">
        <f t="shared" si="0"/>
        <v>0</v>
      </c>
    </row>
    <row r="12" spans="1:18" ht="18">
      <c r="A12" s="7"/>
      <c r="B12" s="55">
        <f t="shared" si="1"/>
        <v>9</v>
      </c>
      <c r="C12" s="20"/>
      <c r="D12" s="45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56">
        <f t="shared" si="0"/>
        <v>0</v>
      </c>
    </row>
    <row r="13" spans="1:18" ht="18">
      <c r="A13" s="7"/>
      <c r="B13" s="55">
        <f t="shared" si="1"/>
        <v>10</v>
      </c>
      <c r="C13" s="20"/>
      <c r="D13" s="45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56">
        <f t="shared" si="0"/>
        <v>0</v>
      </c>
    </row>
    <row r="14" spans="1:18" ht="18">
      <c r="A14" s="7"/>
      <c r="B14" s="55">
        <f t="shared" si="1"/>
        <v>11</v>
      </c>
      <c r="C14" s="20"/>
      <c r="D14" s="45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56">
        <f t="shared" si="0"/>
        <v>0</v>
      </c>
    </row>
    <row r="15" spans="1:18" ht="18">
      <c r="A15" s="7"/>
      <c r="B15" s="55">
        <f t="shared" si="1"/>
        <v>12</v>
      </c>
      <c r="C15" s="20"/>
      <c r="D15" s="45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56">
        <f t="shared" si="0"/>
        <v>0</v>
      </c>
    </row>
    <row r="16" spans="1:18" ht="18">
      <c r="A16" s="7"/>
      <c r="B16" s="55">
        <f t="shared" si="1"/>
        <v>13</v>
      </c>
      <c r="C16" s="20"/>
      <c r="D16" s="45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56">
        <f t="shared" si="0"/>
        <v>0</v>
      </c>
    </row>
    <row r="17" spans="1:18" ht="18">
      <c r="A17" s="7"/>
      <c r="B17" s="55">
        <f t="shared" si="1"/>
        <v>14</v>
      </c>
      <c r="C17" s="20"/>
      <c r="D17" s="45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56">
        <f t="shared" si="0"/>
        <v>0</v>
      </c>
    </row>
    <row r="18" spans="1:18" ht="18">
      <c r="A18" s="7"/>
      <c r="B18" s="55">
        <f t="shared" si="1"/>
        <v>15</v>
      </c>
      <c r="C18" s="20"/>
      <c r="D18" s="45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56">
        <f t="shared" si="0"/>
        <v>0</v>
      </c>
    </row>
    <row r="19" spans="1:18" ht="18">
      <c r="A19" s="7"/>
      <c r="B19" s="55">
        <f t="shared" si="1"/>
        <v>16</v>
      </c>
      <c r="C19" s="20"/>
      <c r="D19" s="45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56">
        <f t="shared" si="0"/>
        <v>0</v>
      </c>
    </row>
    <row r="20" spans="1:18" ht="18">
      <c r="A20" s="7"/>
      <c r="B20" s="55">
        <f t="shared" si="1"/>
        <v>17</v>
      </c>
      <c r="C20" s="20"/>
      <c r="D20" s="45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56">
        <f t="shared" si="0"/>
        <v>0</v>
      </c>
    </row>
    <row r="21" spans="1:18" ht="18">
      <c r="A21" s="7"/>
      <c r="B21" s="55">
        <f t="shared" si="1"/>
        <v>18</v>
      </c>
      <c r="C21" s="20"/>
      <c r="D21" s="45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56">
        <f t="shared" si="0"/>
        <v>0</v>
      </c>
    </row>
    <row r="22" spans="1:18" ht="18">
      <c r="A22" s="7"/>
      <c r="B22" s="55">
        <f t="shared" si="1"/>
        <v>19</v>
      </c>
      <c r="C22" s="20"/>
      <c r="D22" s="45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56">
        <f t="shared" si="0"/>
        <v>0</v>
      </c>
    </row>
    <row r="23" spans="1:18" ht="18">
      <c r="A23" s="7"/>
      <c r="B23" s="55">
        <f t="shared" si="1"/>
        <v>20</v>
      </c>
      <c r="C23" s="20"/>
      <c r="D23" s="45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56">
        <f t="shared" si="0"/>
        <v>0</v>
      </c>
    </row>
    <row r="24" spans="1:18" ht="18">
      <c r="A24" s="7"/>
      <c r="B24" s="55">
        <f t="shared" si="1"/>
        <v>21</v>
      </c>
      <c r="C24" s="20"/>
      <c r="D24" s="45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57">
        <f t="shared" si="0"/>
        <v>0</v>
      </c>
    </row>
    <row r="25" spans="1:18" ht="18">
      <c r="A25" s="7"/>
      <c r="B25" s="55">
        <f t="shared" si="1"/>
        <v>22</v>
      </c>
      <c r="C25" s="20"/>
      <c r="D25" s="45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57">
        <f t="shared" si="0"/>
        <v>0</v>
      </c>
    </row>
    <row r="26" spans="1:18" ht="18.75" thickBot="1">
      <c r="A26" s="7"/>
      <c r="B26" s="55">
        <f t="shared" si="1"/>
        <v>23</v>
      </c>
      <c r="C26" s="25"/>
      <c r="D26" s="63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58">
        <f t="shared" si="0"/>
        <v>0</v>
      </c>
    </row>
    <row r="27" spans="1:18" ht="13.5" thickTop="1">
      <c r="A27" s="7"/>
      <c r="B27" s="7"/>
      <c r="C27" s="7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7"/>
      <c r="P27" s="7"/>
      <c r="Q27" s="7"/>
      <c r="R27" s="7"/>
    </row>
    <row r="28" spans="1:18">
      <c r="A28" s="7"/>
      <c r="B28" s="7"/>
      <c r="C28" s="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7"/>
      <c r="P28" s="7"/>
      <c r="Q28" s="7"/>
      <c r="R28" s="7"/>
    </row>
    <row r="29" spans="1:18">
      <c r="A29" s="7"/>
      <c r="B29" s="7"/>
      <c r="C29" s="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7"/>
      <c r="P29" s="7"/>
      <c r="Q29" s="7"/>
      <c r="R29" s="7"/>
    </row>
    <row r="30" spans="1:18">
      <c r="A30" s="7"/>
      <c r="B30" s="7"/>
      <c r="C30" s="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7"/>
      <c r="P30" s="7"/>
      <c r="Q30" s="7"/>
      <c r="R30" s="7"/>
    </row>
    <row r="31" spans="1:18">
      <c r="A31" s="7"/>
      <c r="B31" s="7"/>
      <c r="C31" s="7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7"/>
      <c r="P31" s="7"/>
      <c r="Q31" s="7"/>
      <c r="R31" s="7"/>
    </row>
    <row r="32" spans="1:18">
      <c r="A32" s="7"/>
      <c r="B32" s="7"/>
      <c r="C32" s="7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7"/>
      <c r="P32" s="7"/>
      <c r="Q32" s="7"/>
      <c r="R32" s="7"/>
    </row>
    <row r="33" spans="1:18">
      <c r="A33" s="7"/>
      <c r="B33" s="7"/>
      <c r="C33" s="7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7"/>
      <c r="P33" s="7"/>
      <c r="Q33" s="7"/>
      <c r="R33" s="7"/>
    </row>
    <row r="34" spans="1:18">
      <c r="A34" s="7"/>
      <c r="B34" s="7"/>
      <c r="C34" s="7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7"/>
      <c r="P34" s="7"/>
      <c r="Q34" s="7"/>
      <c r="R34" s="7"/>
    </row>
    <row r="35" spans="1:18">
      <c r="A35" s="7"/>
      <c r="B35" s="7"/>
      <c r="C35" s="7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7"/>
      <c r="P35" s="7"/>
      <c r="Q35" s="7"/>
      <c r="R35" s="7"/>
    </row>
    <row r="36" spans="1:18">
      <c r="A36" s="7"/>
      <c r="B36" s="7"/>
      <c r="C36" s="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7"/>
      <c r="P36" s="7"/>
      <c r="Q36" s="7"/>
      <c r="R36" s="7"/>
    </row>
    <row r="37" spans="1:18">
      <c r="A37" s="7"/>
      <c r="B37" s="7"/>
      <c r="C37" s="7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7"/>
      <c r="P37" s="7"/>
      <c r="Q37" s="7"/>
      <c r="R37" s="7"/>
    </row>
    <row r="38" spans="1:18">
      <c r="A38" s="7"/>
      <c r="B38" s="7"/>
      <c r="C38" s="7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7"/>
      <c r="P38" s="7"/>
      <c r="Q38" s="7"/>
      <c r="R38" s="7"/>
    </row>
    <row r="39" spans="1:18">
      <c r="A39" s="7"/>
      <c r="B39" s="7"/>
      <c r="C39" s="7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7"/>
      <c r="P39" s="7"/>
      <c r="Q39" s="7"/>
      <c r="R39" s="7"/>
    </row>
    <row r="40" spans="1:18">
      <c r="A40" s="7"/>
      <c r="B40" s="7"/>
      <c r="C40" s="7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7"/>
      <c r="P40" s="7"/>
      <c r="Q40" s="7"/>
      <c r="R40" s="7"/>
    </row>
    <row r="41" spans="1:18">
      <c r="A41" s="7"/>
      <c r="B41" s="7"/>
      <c r="C41" s="7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7"/>
      <c r="P41" s="7"/>
      <c r="Q41" s="7"/>
      <c r="R41" s="7"/>
    </row>
    <row r="42" spans="1:18">
      <c r="A42" s="7"/>
      <c r="B42" s="7"/>
      <c r="C42" s="7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7"/>
      <c r="P42" s="7"/>
      <c r="Q42" s="7"/>
      <c r="R42" s="7"/>
    </row>
    <row r="43" spans="1:18">
      <c r="A43" s="7"/>
      <c r="B43" s="7"/>
      <c r="C43" s="7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7"/>
      <c r="P43" s="7"/>
      <c r="Q43" s="7"/>
      <c r="R43" s="7"/>
    </row>
    <row r="44" spans="1:18">
      <c r="A44" s="7"/>
      <c r="B44" s="7"/>
      <c r="C44" s="7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7"/>
      <c r="P44" s="7"/>
      <c r="Q44" s="7"/>
      <c r="R44" s="7"/>
    </row>
    <row r="45" spans="1:18">
      <c r="A45" s="7"/>
      <c r="B45" s="7"/>
      <c r="C45" s="7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7"/>
      <c r="P45" s="7"/>
      <c r="Q45" s="7"/>
      <c r="R45" s="7"/>
    </row>
    <row r="46" spans="1:18">
      <c r="A46" s="7"/>
      <c r="B46" s="7"/>
      <c r="C46" s="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7"/>
      <c r="P46" s="7"/>
      <c r="Q46" s="7"/>
      <c r="R46" s="7"/>
    </row>
    <row r="47" spans="1:18">
      <c r="A47" s="7"/>
      <c r="B47" s="7"/>
      <c r="C47" s="7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7"/>
      <c r="P47" s="7"/>
      <c r="Q47" s="7"/>
      <c r="R47" s="7"/>
    </row>
    <row r="48" spans="1:18">
      <c r="A48" s="7"/>
      <c r="B48" s="7"/>
      <c r="C48" s="7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7"/>
      <c r="P48" s="7"/>
      <c r="Q48" s="7"/>
      <c r="R48" s="7"/>
    </row>
    <row r="49" spans="1:18">
      <c r="A49" s="7"/>
      <c r="B49" s="7"/>
      <c r="C49" s="7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7"/>
      <c r="P49" s="7"/>
      <c r="Q49" s="7"/>
      <c r="R49" s="7"/>
    </row>
    <row r="50" spans="1:18">
      <c r="A50" s="7"/>
      <c r="B50" s="7"/>
      <c r="C50" s="7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7"/>
      <c r="P50" s="7"/>
      <c r="Q50" s="7"/>
      <c r="R50" s="7"/>
    </row>
    <row r="51" spans="1:18">
      <c r="A51" s="7"/>
      <c r="B51" s="7"/>
      <c r="C51" s="7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7"/>
      <c r="P51" s="7"/>
      <c r="Q51" s="7"/>
      <c r="R51" s="7"/>
    </row>
    <row r="52" spans="1:18">
      <c r="A52" s="7"/>
      <c r="B52" s="7"/>
      <c r="C52" s="7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7"/>
      <c r="P52" s="7"/>
      <c r="Q52" s="7"/>
      <c r="R52" s="7"/>
    </row>
    <row r="53" spans="1:18">
      <c r="A53" s="7"/>
      <c r="B53" s="7"/>
      <c r="C53" s="7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7"/>
      <c r="P53" s="7"/>
      <c r="Q53" s="7"/>
      <c r="R53" s="7"/>
    </row>
    <row r="54" spans="1:18">
      <c r="A54" s="7"/>
      <c r="B54" s="7"/>
      <c r="C54" s="7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7"/>
      <c r="P54" s="7"/>
      <c r="Q54" s="7"/>
      <c r="R54" s="7"/>
    </row>
    <row r="55" spans="1:18">
      <c r="A55" s="7"/>
      <c r="B55" s="7"/>
      <c r="C55" s="7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7"/>
      <c r="P55" s="7"/>
      <c r="Q55" s="7"/>
      <c r="R55" s="7"/>
    </row>
    <row r="56" spans="1:18">
      <c r="A56" s="7"/>
      <c r="B56" s="7"/>
      <c r="C56" s="7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7"/>
      <c r="P56" s="7"/>
      <c r="Q56" s="7"/>
      <c r="R56" s="7"/>
    </row>
    <row r="57" spans="1:18">
      <c r="A57" s="7"/>
      <c r="B57" s="7"/>
      <c r="C57" s="7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7"/>
      <c r="P57" s="7"/>
      <c r="Q57" s="7"/>
      <c r="R57" s="7"/>
    </row>
    <row r="58" spans="1:18">
      <c r="A58" s="7"/>
      <c r="B58" s="7"/>
      <c r="C58" s="7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7"/>
      <c r="P58" s="7"/>
      <c r="Q58" s="7"/>
      <c r="R58" s="7"/>
    </row>
    <row r="59" spans="1:18">
      <c r="A59" s="7"/>
      <c r="B59" s="7"/>
      <c r="C59" s="7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7"/>
      <c r="P59" s="7"/>
      <c r="Q59" s="7"/>
      <c r="R59" s="7"/>
    </row>
    <row r="60" spans="1:18">
      <c r="A60" s="7"/>
      <c r="B60" s="7"/>
      <c r="C60" s="7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7"/>
      <c r="P60" s="7"/>
      <c r="Q60" s="7"/>
      <c r="R60" s="7"/>
    </row>
    <row r="61" spans="1:18">
      <c r="A61" s="7"/>
      <c r="B61" s="7"/>
      <c r="C61" s="7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7"/>
      <c r="P61" s="7"/>
      <c r="Q61" s="7"/>
      <c r="R61" s="7"/>
    </row>
    <row r="62" spans="1:18">
      <c r="A62" s="7"/>
      <c r="B62" s="7"/>
      <c r="C62" s="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7"/>
      <c r="P62" s="7"/>
      <c r="Q62" s="7"/>
      <c r="R62" s="7"/>
    </row>
    <row r="63" spans="1:18">
      <c r="A63" s="7"/>
      <c r="B63" s="7"/>
      <c r="C63" s="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7"/>
      <c r="P63" s="7"/>
      <c r="Q63" s="7"/>
      <c r="R63" s="7"/>
    </row>
    <row r="64" spans="1:18">
      <c r="A64" s="7"/>
      <c r="B64" s="7"/>
      <c r="C64" s="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7"/>
      <c r="P64" s="7"/>
      <c r="Q64" s="7"/>
      <c r="R64" s="7"/>
    </row>
    <row r="65" spans="1:18">
      <c r="A65" s="7"/>
      <c r="B65" s="7"/>
      <c r="C65" s="7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7"/>
      <c r="P65" s="7"/>
      <c r="Q65" s="7"/>
      <c r="R65" s="7"/>
    </row>
    <row r="66" spans="1:18">
      <c r="A66" s="7"/>
      <c r="B66" s="7"/>
      <c r="C66" s="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7"/>
      <c r="P66" s="7"/>
      <c r="Q66" s="7"/>
      <c r="R66" s="7"/>
    </row>
    <row r="67" spans="1:18">
      <c r="A67" s="7"/>
      <c r="B67" s="7"/>
      <c r="C67" s="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7"/>
      <c r="P67" s="7"/>
      <c r="Q67" s="7"/>
      <c r="R67" s="7"/>
    </row>
    <row r="68" spans="1:18">
      <c r="A68" s="7"/>
      <c r="B68" s="7"/>
      <c r="C68" s="7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7"/>
      <c r="P68" s="7"/>
      <c r="Q68" s="7"/>
      <c r="R68" s="7"/>
    </row>
  </sheetData>
  <mergeCells count="1">
    <mergeCell ref="C2:R2"/>
  </mergeCells>
  <printOptions horizontalCentered="1" verticalCentered="1"/>
  <pageMargins left="0.28000000000000003" right="0.18" top="0.32" bottom="0.5" header="0.35" footer="0.51181102362204722"/>
  <pageSetup paperSize="9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zoomScale="75" zoomScaleNormal="80" workbookViewId="0">
      <selection activeCell="C3" sqref="C3"/>
    </sheetView>
  </sheetViews>
  <sheetFormatPr defaultRowHeight="12.75"/>
  <cols>
    <col min="2" max="2" width="7.85546875" style="2" customWidth="1"/>
    <col min="3" max="3" width="22.28515625" style="2" customWidth="1"/>
    <col min="4" max="4" width="13.7109375" style="2" customWidth="1"/>
    <col min="5" max="11" width="9.28515625" style="2" customWidth="1"/>
    <col min="12" max="12" width="9.28515625" customWidth="1"/>
    <col min="13" max="13" width="11.5703125" customWidth="1"/>
    <col min="14" max="14" width="13.5703125" customWidth="1"/>
    <col min="15" max="16" width="6.140625" customWidth="1"/>
  </cols>
  <sheetData>
    <row r="1" spans="2:14" ht="13.5" thickBot="1"/>
    <row r="2" spans="2:14" ht="27" customHeight="1" thickTop="1" thickBot="1">
      <c r="C2" s="247" t="s">
        <v>178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9"/>
    </row>
    <row r="3" spans="2:14" ht="30" customHeight="1" thickTop="1" thickBot="1">
      <c r="C3" s="13" t="s">
        <v>8</v>
      </c>
      <c r="D3" s="14" t="s">
        <v>9</v>
      </c>
      <c r="E3" s="15" t="s">
        <v>10</v>
      </c>
      <c r="F3" s="16" t="s">
        <v>11</v>
      </c>
      <c r="G3" s="16" t="s">
        <v>12</v>
      </c>
      <c r="H3" s="16" t="s">
        <v>13</v>
      </c>
      <c r="I3" s="16" t="s">
        <v>14</v>
      </c>
      <c r="J3" s="16" t="s">
        <v>15</v>
      </c>
      <c r="K3" s="16" t="s">
        <v>16</v>
      </c>
      <c r="L3" s="16" t="s">
        <v>17</v>
      </c>
      <c r="M3" s="16"/>
      <c r="N3" s="12" t="s">
        <v>19</v>
      </c>
    </row>
    <row r="4" spans="2:14" ht="24" customHeight="1" thickTop="1">
      <c r="B4" s="5"/>
      <c r="C4" s="33"/>
      <c r="D4" s="21"/>
      <c r="E4" s="17"/>
      <c r="F4" s="18"/>
      <c r="G4" s="18"/>
      <c r="H4" s="18"/>
      <c r="I4" s="18"/>
      <c r="J4" s="18"/>
      <c r="K4" s="18"/>
      <c r="L4" s="18"/>
      <c r="M4" s="31" t="s">
        <v>29</v>
      </c>
      <c r="N4" s="19">
        <v>15</v>
      </c>
    </row>
    <row r="5" spans="2:14" ht="24" customHeight="1">
      <c r="B5" s="5"/>
      <c r="C5" s="33"/>
      <c r="D5" s="21"/>
      <c r="E5" s="22"/>
      <c r="F5" s="23"/>
      <c r="G5" s="23"/>
      <c r="H5" s="23"/>
      <c r="I5" s="23"/>
      <c r="J5" s="23"/>
      <c r="K5" s="23"/>
      <c r="L5" s="23"/>
      <c r="M5" s="36" t="s">
        <v>30</v>
      </c>
      <c r="N5" s="24">
        <v>19</v>
      </c>
    </row>
    <row r="6" spans="2:14" ht="24" customHeight="1">
      <c r="B6" s="5"/>
      <c r="C6" s="33"/>
      <c r="D6" s="21"/>
      <c r="E6" s="22"/>
      <c r="F6" s="23"/>
      <c r="G6" s="23"/>
      <c r="H6" s="23"/>
      <c r="I6" s="23"/>
      <c r="J6" s="23"/>
      <c r="K6" s="23"/>
      <c r="L6" s="23"/>
      <c r="M6" s="35" t="s">
        <v>29</v>
      </c>
      <c r="N6" s="24">
        <v>29</v>
      </c>
    </row>
    <row r="7" spans="2:14" ht="24" customHeight="1">
      <c r="B7" s="5"/>
      <c r="C7" s="33"/>
      <c r="D7" s="21"/>
      <c r="E7" s="22"/>
      <c r="F7" s="23"/>
      <c r="G7" s="23"/>
      <c r="H7" s="23"/>
      <c r="I7" s="23"/>
      <c r="J7" s="23"/>
      <c r="K7" s="23"/>
      <c r="L7" s="23"/>
      <c r="M7" s="35" t="s">
        <v>29</v>
      </c>
      <c r="N7" s="24">
        <v>31</v>
      </c>
    </row>
    <row r="8" spans="2:14" ht="24" customHeight="1">
      <c r="B8" s="5"/>
      <c r="C8" s="33"/>
      <c r="D8" s="21"/>
      <c r="E8" s="22"/>
      <c r="F8" s="23"/>
      <c r="G8" s="23"/>
      <c r="H8" s="23"/>
      <c r="I8" s="23"/>
      <c r="J8" s="23"/>
      <c r="K8" s="23"/>
      <c r="L8" s="23"/>
      <c r="M8" s="35" t="s">
        <v>29</v>
      </c>
      <c r="N8" s="24">
        <v>31</v>
      </c>
    </row>
    <row r="9" spans="2:14" ht="24" customHeight="1">
      <c r="B9" s="5"/>
      <c r="C9" s="34"/>
      <c r="D9" s="21"/>
      <c r="E9" s="22"/>
      <c r="F9" s="23"/>
      <c r="G9" s="23"/>
      <c r="H9" s="23"/>
      <c r="I9" s="23"/>
      <c r="J9" s="23"/>
      <c r="K9" s="23"/>
      <c r="L9" s="23"/>
      <c r="M9" s="32" t="s">
        <v>30</v>
      </c>
      <c r="N9" s="24">
        <v>43</v>
      </c>
    </row>
    <row r="10" spans="2:14" ht="24" customHeight="1">
      <c r="B10" s="5"/>
      <c r="C10" s="34"/>
      <c r="D10" s="21"/>
      <c r="E10" s="22"/>
      <c r="F10" s="23"/>
      <c r="G10" s="23"/>
      <c r="H10" s="23"/>
      <c r="I10" s="23"/>
      <c r="J10" s="23"/>
      <c r="K10" s="23"/>
      <c r="L10" s="23"/>
      <c r="M10" s="32" t="s">
        <v>30</v>
      </c>
      <c r="N10" s="24">
        <v>44</v>
      </c>
    </row>
    <row r="11" spans="2:14" ht="24" customHeight="1">
      <c r="B11" s="5"/>
      <c r="C11" s="33"/>
      <c r="D11" s="21"/>
      <c r="E11" s="22"/>
      <c r="F11" s="23"/>
      <c r="G11" s="23"/>
      <c r="H11" s="23"/>
      <c r="I11" s="23"/>
      <c r="J11" s="23"/>
      <c r="K11" s="23"/>
      <c r="L11" s="23"/>
      <c r="M11" s="35" t="s">
        <v>29</v>
      </c>
      <c r="N11" s="24">
        <v>52</v>
      </c>
    </row>
    <row r="12" spans="2:14" ht="24" customHeight="1">
      <c r="B12" s="5"/>
      <c r="C12" s="33"/>
      <c r="D12" s="21"/>
      <c r="E12" s="22"/>
      <c r="F12" s="23"/>
      <c r="G12" s="23"/>
      <c r="H12" s="23"/>
      <c r="I12" s="23"/>
      <c r="J12" s="23"/>
      <c r="K12" s="23"/>
      <c r="L12" s="23"/>
      <c r="M12" s="35" t="s">
        <v>29</v>
      </c>
      <c r="N12" s="24">
        <v>60</v>
      </c>
    </row>
    <row r="13" spans="2:14" ht="24" customHeight="1">
      <c r="B13" s="5"/>
      <c r="C13" s="34"/>
      <c r="D13" s="21"/>
      <c r="E13" s="22"/>
      <c r="F13" s="23"/>
      <c r="G13" s="23"/>
      <c r="H13" s="23"/>
      <c r="I13" s="23"/>
      <c r="J13" s="23"/>
      <c r="K13" s="23"/>
      <c r="L13" s="23"/>
      <c r="M13" s="32" t="s">
        <v>30</v>
      </c>
      <c r="N13" s="24">
        <v>61</v>
      </c>
    </row>
    <row r="14" spans="2:14" ht="24" customHeight="1">
      <c r="B14" s="5"/>
      <c r="C14" s="34"/>
      <c r="D14" s="21"/>
      <c r="E14" s="22"/>
      <c r="F14" s="23"/>
      <c r="G14" s="23"/>
      <c r="H14" s="23"/>
      <c r="I14" s="23"/>
      <c r="J14" s="23"/>
      <c r="K14" s="23"/>
      <c r="L14" s="23"/>
      <c r="M14" s="32" t="s">
        <v>30</v>
      </c>
      <c r="N14" s="24">
        <v>65</v>
      </c>
    </row>
    <row r="15" spans="2:14" ht="24" customHeight="1">
      <c r="B15" s="5"/>
      <c r="C15" s="34"/>
      <c r="D15" s="21"/>
      <c r="E15" s="22"/>
      <c r="F15" s="23"/>
      <c r="G15" s="23"/>
      <c r="H15" s="23"/>
      <c r="I15" s="23"/>
      <c r="J15" s="23"/>
      <c r="K15" s="23"/>
      <c r="L15" s="23"/>
      <c r="M15" s="32" t="s">
        <v>30</v>
      </c>
      <c r="N15" s="24">
        <v>72</v>
      </c>
    </row>
    <row r="16" spans="2:14" ht="24" customHeight="1">
      <c r="B16" s="5"/>
      <c r="C16" s="34"/>
      <c r="D16" s="21"/>
      <c r="E16" s="22"/>
      <c r="F16" s="23"/>
      <c r="G16" s="23"/>
      <c r="H16" s="23"/>
      <c r="I16" s="23"/>
      <c r="J16" s="23"/>
      <c r="K16" s="23"/>
      <c r="L16" s="23"/>
      <c r="M16" s="32" t="s">
        <v>30</v>
      </c>
      <c r="N16" s="24">
        <v>75</v>
      </c>
    </row>
    <row r="17" spans="2:14" ht="24" customHeight="1">
      <c r="B17" s="5"/>
      <c r="C17" s="34"/>
      <c r="D17" s="21"/>
      <c r="E17" s="22"/>
      <c r="F17" s="23"/>
      <c r="G17" s="23"/>
      <c r="H17" s="23"/>
      <c r="I17" s="23"/>
      <c r="J17" s="23"/>
      <c r="K17" s="23"/>
      <c r="L17" s="23"/>
      <c r="M17" s="32" t="s">
        <v>30</v>
      </c>
      <c r="N17" s="24">
        <v>87</v>
      </c>
    </row>
    <row r="18" spans="2:14" ht="24" customHeight="1">
      <c r="B18" s="5"/>
      <c r="C18" s="33"/>
      <c r="D18" s="21"/>
      <c r="E18" s="22"/>
      <c r="F18" s="23"/>
      <c r="G18" s="23"/>
      <c r="H18" s="23"/>
      <c r="I18" s="23"/>
      <c r="J18" s="23"/>
      <c r="K18" s="23"/>
      <c r="L18" s="23"/>
      <c r="M18" s="35" t="s">
        <v>29</v>
      </c>
      <c r="N18" s="24">
        <v>90</v>
      </c>
    </row>
    <row r="19" spans="2:14" ht="24" customHeight="1">
      <c r="B19" s="5"/>
      <c r="C19" s="34"/>
      <c r="D19" s="21"/>
      <c r="E19" s="22"/>
      <c r="F19" s="23"/>
      <c r="G19" s="23"/>
      <c r="H19" s="23"/>
      <c r="I19" s="23"/>
      <c r="J19" s="23"/>
      <c r="K19" s="23"/>
      <c r="L19" s="23"/>
      <c r="M19" s="32" t="s">
        <v>30</v>
      </c>
      <c r="N19" s="24">
        <v>101</v>
      </c>
    </row>
    <row r="20" spans="2:14" ht="24" customHeight="1">
      <c r="B20" s="5"/>
      <c r="C20" s="34"/>
      <c r="D20" s="21"/>
      <c r="E20" s="22"/>
      <c r="F20" s="23"/>
      <c r="G20" s="23"/>
      <c r="H20" s="23"/>
      <c r="I20" s="23"/>
      <c r="J20" s="23"/>
      <c r="K20" s="23"/>
      <c r="L20" s="23"/>
      <c r="M20" s="32" t="s">
        <v>30</v>
      </c>
      <c r="N20" s="24">
        <v>113</v>
      </c>
    </row>
    <row r="21" spans="2:14" ht="24" customHeight="1">
      <c r="B21" s="5"/>
      <c r="C21" s="34"/>
      <c r="D21" s="21"/>
      <c r="E21" s="22"/>
      <c r="F21" s="23"/>
      <c r="G21" s="23"/>
      <c r="H21" s="23"/>
      <c r="I21" s="23"/>
      <c r="J21" s="23"/>
      <c r="K21" s="23"/>
      <c r="L21" s="23"/>
      <c r="M21" s="32" t="s">
        <v>30</v>
      </c>
      <c r="N21" s="24">
        <v>123</v>
      </c>
    </row>
    <row r="22" spans="2:14" ht="24" customHeight="1">
      <c r="B22" s="5"/>
      <c r="C22" s="34"/>
      <c r="D22" s="21"/>
      <c r="E22" s="22"/>
      <c r="F22" s="23"/>
      <c r="G22" s="23"/>
      <c r="H22" s="23"/>
      <c r="I22" s="23"/>
      <c r="J22" s="23"/>
      <c r="K22" s="23"/>
      <c r="L22" s="23"/>
      <c r="M22" s="32" t="s">
        <v>30</v>
      </c>
      <c r="N22" s="24">
        <v>125</v>
      </c>
    </row>
    <row r="23" spans="2:14" ht="24" customHeight="1">
      <c r="B23" s="5"/>
      <c r="C23" s="34"/>
      <c r="D23" s="21"/>
      <c r="E23" s="22"/>
      <c r="F23" s="23"/>
      <c r="G23" s="23"/>
      <c r="H23" s="23"/>
      <c r="I23" s="23"/>
      <c r="J23" s="23"/>
      <c r="K23" s="23"/>
      <c r="L23" s="23"/>
      <c r="M23" s="32" t="s">
        <v>30</v>
      </c>
      <c r="N23" s="24">
        <v>129</v>
      </c>
    </row>
    <row r="24" spans="2:14" ht="23.25" customHeight="1" thickBot="1">
      <c r="B24" s="5"/>
      <c r="C24" s="34"/>
      <c r="D24" s="21"/>
      <c r="E24" s="22"/>
      <c r="F24" s="23"/>
      <c r="G24" s="23"/>
      <c r="H24" s="23"/>
      <c r="I24" s="23"/>
      <c r="J24" s="23"/>
      <c r="K24" s="23"/>
      <c r="L24" s="23"/>
      <c r="M24" s="32" t="s">
        <v>30</v>
      </c>
      <c r="N24" s="24">
        <v>139</v>
      </c>
    </row>
    <row r="25" spans="2:14" ht="27.75" customHeight="1" thickTop="1" thickBot="1">
      <c r="C25" s="28"/>
      <c r="D25" s="29" t="s">
        <v>1</v>
      </c>
      <c r="E25" s="30" t="s">
        <v>3</v>
      </c>
      <c r="F25" s="30" t="s">
        <v>3</v>
      </c>
      <c r="G25" s="30" t="s">
        <v>3</v>
      </c>
      <c r="H25" s="30" t="s">
        <v>3</v>
      </c>
      <c r="I25" s="30" t="s">
        <v>3</v>
      </c>
      <c r="J25" s="30" t="s">
        <v>3</v>
      </c>
      <c r="K25" s="30" t="s">
        <v>3</v>
      </c>
      <c r="L25" s="30" t="s">
        <v>3</v>
      </c>
      <c r="M25" s="27"/>
    </row>
    <row r="26" spans="2:14" ht="13.5" thickTop="1"/>
  </sheetData>
  <mergeCells count="1">
    <mergeCell ref="C2:N2"/>
  </mergeCells>
  <printOptions horizontalCentered="1" verticalCentered="1"/>
  <pageMargins left="0.28000000000000003" right="0.18" top="0.32" bottom="0.5" header="0.35" footer="0.51181102362204722"/>
  <pageSetup paperSize="9" orientation="portrait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zoomScale="70" zoomScaleNormal="70" workbookViewId="0">
      <selection activeCell="O9" sqref="O9"/>
    </sheetView>
  </sheetViews>
  <sheetFormatPr defaultRowHeight="12.75"/>
  <cols>
    <col min="1" max="1" width="7.7109375" customWidth="1"/>
    <col min="2" max="2" width="4.7109375" customWidth="1"/>
    <col min="3" max="3" width="22.7109375" style="2" customWidth="1"/>
    <col min="4" max="4" width="12" style="2" customWidth="1"/>
    <col min="5" max="6" width="11" style="2" customWidth="1"/>
    <col min="7" max="7" width="11.5703125" style="2" customWidth="1"/>
    <col min="8" max="9" width="11" style="2" customWidth="1"/>
    <col min="10" max="10" width="15.85546875" style="2" customWidth="1"/>
    <col min="11" max="11" width="11" style="2" customWidth="1"/>
    <col min="12" max="12" width="25.85546875" style="2" customWidth="1"/>
    <col min="13" max="13" width="11" style="2" customWidth="1"/>
    <col min="14" max="14" width="11.5703125" style="2" customWidth="1"/>
    <col min="15" max="15" width="11.85546875" customWidth="1"/>
    <col min="16" max="16" width="19.28515625" customWidth="1"/>
    <col min="17" max="17" width="9.140625" customWidth="1"/>
  </cols>
  <sheetData>
    <row r="1" spans="1:14" ht="13.5" thickBot="1"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ht="66.75" customHeight="1" thickTop="1" thickBot="1">
      <c r="A2" s="11"/>
      <c r="B2" s="238" t="s">
        <v>208</v>
      </c>
      <c r="C2" s="239"/>
      <c r="D2" s="239"/>
      <c r="E2" s="239"/>
      <c r="F2" s="239"/>
      <c r="G2" s="239"/>
      <c r="H2" s="239"/>
      <c r="I2" s="239"/>
      <c r="J2" s="239"/>
      <c r="K2"/>
      <c r="L2" t="s">
        <v>145</v>
      </c>
      <c r="M2"/>
      <c r="N2"/>
    </row>
    <row r="3" spans="1:14" ht="88.5" customHeight="1" thickTop="1" thickBot="1">
      <c r="B3" s="69"/>
      <c r="C3" s="70" t="s">
        <v>0</v>
      </c>
      <c r="D3" s="71" t="s">
        <v>259</v>
      </c>
      <c r="E3" s="71" t="s">
        <v>260</v>
      </c>
      <c r="F3" s="71" t="s">
        <v>261</v>
      </c>
      <c r="G3" s="71" t="s">
        <v>270</v>
      </c>
      <c r="H3" s="71" t="s">
        <v>301</v>
      </c>
      <c r="I3" s="12" t="s">
        <v>36</v>
      </c>
      <c r="J3" s="116" t="s">
        <v>271</v>
      </c>
      <c r="K3"/>
      <c r="L3" s="123"/>
      <c r="M3"/>
      <c r="N3"/>
    </row>
    <row r="4" spans="1:14" ht="24.75" customHeight="1" thickTop="1" thickBot="1">
      <c r="B4" s="112">
        <v>1</v>
      </c>
      <c r="C4" s="197" t="s">
        <v>202</v>
      </c>
      <c r="D4" s="120">
        <v>142</v>
      </c>
      <c r="E4" s="121">
        <v>150</v>
      </c>
      <c r="F4" s="121">
        <v>150</v>
      </c>
      <c r="G4" s="121">
        <v>150</v>
      </c>
      <c r="H4" s="182">
        <v>150</v>
      </c>
      <c r="I4" s="12">
        <f t="shared" ref="I4:I12" si="0">SUM(D4:H4)</f>
        <v>742</v>
      </c>
      <c r="J4" s="115">
        <f t="shared" ref="J4:J12" si="1">SUM(D4:G4)-MIN(D4:G4)</f>
        <v>450</v>
      </c>
      <c r="K4"/>
      <c r="L4" s="108" t="s">
        <v>37</v>
      </c>
      <c r="M4" s="109">
        <v>150</v>
      </c>
      <c r="N4" s="209"/>
    </row>
    <row r="5" spans="1:14" ht="24.75" customHeight="1" thickTop="1" thickBot="1">
      <c r="B5" s="46">
        <f t="shared" ref="B5:B6" si="2">B4+1</f>
        <v>2</v>
      </c>
      <c r="C5" s="135" t="s">
        <v>71</v>
      </c>
      <c r="D5" s="122">
        <v>150</v>
      </c>
      <c r="E5" s="121">
        <v>142</v>
      </c>
      <c r="F5" s="121">
        <v>142</v>
      </c>
      <c r="G5" s="121">
        <v>142</v>
      </c>
      <c r="H5" s="182">
        <v>137</v>
      </c>
      <c r="I5" s="12">
        <f t="shared" si="0"/>
        <v>713</v>
      </c>
      <c r="J5" s="115">
        <f t="shared" si="1"/>
        <v>434</v>
      </c>
      <c r="K5"/>
      <c r="L5" s="108" t="s">
        <v>38</v>
      </c>
      <c r="M5" s="109">
        <v>146</v>
      </c>
      <c r="N5" s="209"/>
    </row>
    <row r="6" spans="1:14" ht="24.75" customHeight="1" thickTop="1" thickBot="1">
      <c r="B6" s="46">
        <f t="shared" si="2"/>
        <v>3</v>
      </c>
      <c r="C6" s="135" t="s">
        <v>196</v>
      </c>
      <c r="D6" s="122">
        <v>146</v>
      </c>
      <c r="E6" s="121">
        <v>146</v>
      </c>
      <c r="F6" s="121">
        <v>137</v>
      </c>
      <c r="G6" s="121">
        <v>0</v>
      </c>
      <c r="H6" s="182">
        <v>146</v>
      </c>
      <c r="I6" s="12">
        <f t="shared" si="0"/>
        <v>575</v>
      </c>
      <c r="J6" s="115">
        <f t="shared" si="1"/>
        <v>429</v>
      </c>
      <c r="K6"/>
      <c r="L6" s="108" t="s">
        <v>39</v>
      </c>
      <c r="M6" s="109">
        <v>142</v>
      </c>
      <c r="N6" s="209"/>
    </row>
    <row r="7" spans="1:14" ht="24.75" customHeight="1" thickTop="1" thickBot="1">
      <c r="B7" s="46">
        <f>B6+1</f>
        <v>4</v>
      </c>
      <c r="C7" s="135" t="s">
        <v>241</v>
      </c>
      <c r="D7" s="122">
        <v>0</v>
      </c>
      <c r="E7" s="121">
        <v>137</v>
      </c>
      <c r="F7" s="121">
        <v>146</v>
      </c>
      <c r="G7" s="121">
        <v>146</v>
      </c>
      <c r="H7" s="182">
        <v>142</v>
      </c>
      <c r="I7" s="12">
        <f t="shared" si="0"/>
        <v>571</v>
      </c>
      <c r="J7" s="115">
        <f t="shared" si="1"/>
        <v>429</v>
      </c>
      <c r="K7"/>
      <c r="L7" s="108" t="s">
        <v>40</v>
      </c>
      <c r="M7" s="109">
        <v>137</v>
      </c>
      <c r="N7" s="209"/>
    </row>
    <row r="8" spans="1:14" ht="24.75" customHeight="1" thickTop="1" thickBot="1">
      <c r="B8" s="46">
        <f t="shared" ref="B8:B12" si="3">B7+1</f>
        <v>5</v>
      </c>
      <c r="C8" s="135" t="s">
        <v>67</v>
      </c>
      <c r="D8" s="122">
        <v>137</v>
      </c>
      <c r="E8" s="121">
        <v>133</v>
      </c>
      <c r="F8" s="121">
        <v>133</v>
      </c>
      <c r="G8" s="121">
        <v>137</v>
      </c>
      <c r="H8" s="182">
        <v>133</v>
      </c>
      <c r="I8" s="12">
        <f t="shared" si="0"/>
        <v>673</v>
      </c>
      <c r="J8" s="115">
        <f t="shared" si="1"/>
        <v>407</v>
      </c>
      <c r="K8"/>
      <c r="L8" s="108" t="s">
        <v>41</v>
      </c>
      <c r="M8" s="109">
        <v>133</v>
      </c>
      <c r="N8" s="209"/>
    </row>
    <row r="9" spans="1:14" ht="24.75" customHeight="1" thickTop="1" thickBot="1">
      <c r="B9" s="46">
        <f t="shared" si="3"/>
        <v>6</v>
      </c>
      <c r="C9" s="174" t="s">
        <v>203</v>
      </c>
      <c r="D9" s="122">
        <v>133</v>
      </c>
      <c r="E9" s="181">
        <v>129</v>
      </c>
      <c r="F9" s="181">
        <v>0</v>
      </c>
      <c r="G9" s="181">
        <v>129</v>
      </c>
      <c r="H9" s="183">
        <v>129</v>
      </c>
      <c r="I9" s="176">
        <f t="shared" si="0"/>
        <v>520</v>
      </c>
      <c r="J9" s="115">
        <f t="shared" si="1"/>
        <v>391</v>
      </c>
      <c r="K9"/>
      <c r="L9" s="108" t="s">
        <v>42</v>
      </c>
      <c r="M9" s="109">
        <v>129</v>
      </c>
      <c r="N9" s="209"/>
    </row>
    <row r="10" spans="1:14" ht="24.75" customHeight="1" thickTop="1" thickBot="1">
      <c r="B10" s="46">
        <f t="shared" si="3"/>
        <v>7</v>
      </c>
      <c r="C10" s="135" t="s">
        <v>26</v>
      </c>
      <c r="D10" s="122">
        <v>129</v>
      </c>
      <c r="E10" s="121">
        <v>121</v>
      </c>
      <c r="F10" s="121">
        <v>129</v>
      </c>
      <c r="G10" s="121">
        <v>133</v>
      </c>
      <c r="H10" s="182">
        <v>125</v>
      </c>
      <c r="I10" s="12">
        <f t="shared" si="0"/>
        <v>637</v>
      </c>
      <c r="J10" s="115">
        <f t="shared" si="1"/>
        <v>391</v>
      </c>
      <c r="K10"/>
      <c r="L10" s="108" t="s">
        <v>43</v>
      </c>
      <c r="M10" s="109">
        <v>125</v>
      </c>
      <c r="N10" s="209"/>
    </row>
    <row r="11" spans="1:14" ht="24.75" customHeight="1" thickTop="1" thickBot="1">
      <c r="B11" s="46">
        <f t="shared" si="3"/>
        <v>8</v>
      </c>
      <c r="C11" s="174" t="s">
        <v>7</v>
      </c>
      <c r="D11" s="180">
        <v>125</v>
      </c>
      <c r="E11" s="175">
        <v>96</v>
      </c>
      <c r="F11" s="175">
        <v>125</v>
      </c>
      <c r="G11" s="175">
        <v>121</v>
      </c>
      <c r="H11" s="183">
        <v>121</v>
      </c>
      <c r="I11" s="176">
        <f t="shared" si="0"/>
        <v>588</v>
      </c>
      <c r="J11" s="115">
        <f t="shared" si="1"/>
        <v>371</v>
      </c>
      <c r="L11" s="108" t="s">
        <v>44</v>
      </c>
      <c r="M11" s="109">
        <v>121</v>
      </c>
      <c r="N11" s="209"/>
    </row>
    <row r="12" spans="1:14" ht="24.75" customHeight="1" thickTop="1" thickBot="1">
      <c r="B12" s="46">
        <f t="shared" si="3"/>
        <v>9</v>
      </c>
      <c r="C12" s="177" t="s">
        <v>242</v>
      </c>
      <c r="D12" s="178">
        <v>0</v>
      </c>
      <c r="E12" s="179">
        <v>125</v>
      </c>
      <c r="F12" s="179">
        <v>0</v>
      </c>
      <c r="G12" s="179">
        <v>125</v>
      </c>
      <c r="H12" s="184">
        <v>0</v>
      </c>
      <c r="I12" s="173">
        <f t="shared" si="0"/>
        <v>250</v>
      </c>
      <c r="J12" s="115">
        <f t="shared" si="1"/>
        <v>250</v>
      </c>
      <c r="L12" s="108" t="s">
        <v>50</v>
      </c>
      <c r="M12" s="109">
        <v>96</v>
      </c>
      <c r="N12" s="209"/>
    </row>
    <row r="13" spans="1:14" ht="24.75" customHeight="1" thickTop="1">
      <c r="L13" s="108" t="s">
        <v>51</v>
      </c>
      <c r="M13" s="109">
        <v>92</v>
      </c>
    </row>
    <row r="14" spans="1:14" ht="24.75" customHeight="1">
      <c r="L14" s="108" t="s">
        <v>52</v>
      </c>
      <c r="M14" s="109">
        <v>88</v>
      </c>
    </row>
    <row r="15" spans="1:14" ht="24.75" customHeight="1">
      <c r="L15" s="108" t="s">
        <v>53</v>
      </c>
      <c r="M15" s="109">
        <v>84</v>
      </c>
    </row>
    <row r="16" spans="1:14" ht="24.75" customHeight="1">
      <c r="L16" s="108" t="s">
        <v>54</v>
      </c>
      <c r="M16" s="109">
        <v>80</v>
      </c>
    </row>
    <row r="17" spans="12:13" ht="24.75" customHeight="1">
      <c r="L17" s="108" t="s">
        <v>55</v>
      </c>
      <c r="M17" s="109">
        <v>76</v>
      </c>
    </row>
    <row r="18" spans="12:13" ht="24.75" customHeight="1">
      <c r="L18" s="108" t="s">
        <v>56</v>
      </c>
      <c r="M18" s="109">
        <v>72</v>
      </c>
    </row>
    <row r="19" spans="12:13" ht="24.75" customHeight="1">
      <c r="L19" s="108" t="s">
        <v>57</v>
      </c>
      <c r="M19" s="109">
        <v>67</v>
      </c>
    </row>
    <row r="20" spans="12:13" ht="24.75" customHeight="1">
      <c r="L20" s="108" t="s">
        <v>58</v>
      </c>
      <c r="M20" s="109">
        <v>63</v>
      </c>
    </row>
    <row r="21" spans="12:13" ht="24.75" customHeight="1">
      <c r="L21" s="108" t="s">
        <v>59</v>
      </c>
      <c r="M21" s="109">
        <v>59</v>
      </c>
    </row>
    <row r="22" spans="12:13" ht="24.75" customHeight="1">
      <c r="L22" s="108" t="s">
        <v>60</v>
      </c>
      <c r="M22" s="109">
        <v>55</v>
      </c>
    </row>
    <row r="23" spans="12:13" ht="24.75" customHeight="1">
      <c r="L23" s="108" t="s">
        <v>61</v>
      </c>
      <c r="M23" s="109">
        <v>51</v>
      </c>
    </row>
    <row r="24" spans="12:13" ht="24.75" customHeight="1">
      <c r="L24" s="108" t="s">
        <v>62</v>
      </c>
      <c r="M24" s="109">
        <v>47</v>
      </c>
    </row>
    <row r="25" spans="12:13" ht="24.75" customHeight="1">
      <c r="L25" s="108" t="s">
        <v>63</v>
      </c>
      <c r="M25" s="109">
        <v>43</v>
      </c>
    </row>
    <row r="26" spans="12:13" ht="24.75" customHeight="1">
      <c r="L26" s="108" t="s">
        <v>64</v>
      </c>
      <c r="M26" s="109">
        <v>39</v>
      </c>
    </row>
    <row r="27" spans="12:13" ht="24.75" customHeight="1">
      <c r="L27" s="108" t="s">
        <v>65</v>
      </c>
      <c r="M27" s="109">
        <v>35</v>
      </c>
    </row>
    <row r="28" spans="12:13" ht="24.75" customHeight="1">
      <c r="L28" s="108" t="s">
        <v>66</v>
      </c>
      <c r="M28" s="109">
        <v>31</v>
      </c>
    </row>
    <row r="29" spans="12:13" ht="24.75" customHeight="1">
      <c r="L29" s="108" t="s">
        <v>98</v>
      </c>
      <c r="M29" s="109">
        <v>26</v>
      </c>
    </row>
    <row r="30" spans="12:13" ht="24.75" customHeight="1">
      <c r="L30" s="108" t="s">
        <v>99</v>
      </c>
      <c r="M30" s="109">
        <v>22</v>
      </c>
    </row>
    <row r="31" spans="12:13" ht="24.75" customHeight="1">
      <c r="L31" s="108" t="s">
        <v>100</v>
      </c>
      <c r="M31" s="109">
        <v>18</v>
      </c>
    </row>
    <row r="32" spans="12:13" ht="24.75" customHeight="1">
      <c r="L32" s="108"/>
      <c r="M32" s="109"/>
    </row>
    <row r="33" spans="15:15" ht="24.75" customHeight="1">
      <c r="O33" s="109"/>
    </row>
    <row r="34" spans="15:15" ht="24.75" customHeight="1">
      <c r="O34" s="109"/>
    </row>
    <row r="35" spans="15:15" ht="24.75" customHeight="1">
      <c r="O35" s="109"/>
    </row>
    <row r="36" spans="15:15" ht="24.75" customHeight="1">
      <c r="O36" s="109"/>
    </row>
    <row r="37" spans="15:15" ht="24.75" customHeight="1">
      <c r="O37" s="109"/>
    </row>
    <row r="38" spans="15:15" ht="24.75" customHeight="1">
      <c r="O38" s="109"/>
    </row>
    <row r="39" spans="15:15" ht="24.75" customHeight="1">
      <c r="O39" s="109"/>
    </row>
    <row r="40" spans="15:15" ht="24.75" customHeight="1">
      <c r="O40" s="109"/>
    </row>
    <row r="41" spans="15:15" ht="24.75" customHeight="1">
      <c r="O41" s="109"/>
    </row>
    <row r="42" spans="15:15" ht="24.75" customHeight="1">
      <c r="O42" s="109"/>
    </row>
    <row r="43" spans="15:15" ht="24.75" customHeight="1">
      <c r="O43" s="109"/>
    </row>
    <row r="44" spans="15:15" ht="24.75" customHeight="1">
      <c r="O44" s="109"/>
    </row>
    <row r="45" spans="15:15" ht="24.75" customHeight="1">
      <c r="O45" s="109"/>
    </row>
    <row r="46" spans="15:15" ht="24.75" customHeight="1">
      <c r="O46" s="109"/>
    </row>
    <row r="47" spans="15:15" ht="24.75" customHeight="1">
      <c r="O47" s="109"/>
    </row>
    <row r="48" spans="15:15" ht="24.75" customHeight="1">
      <c r="O48" s="109"/>
    </row>
    <row r="49" spans="15:15" ht="24.75" customHeight="1">
      <c r="O49" s="109"/>
    </row>
    <row r="50" spans="15:15" ht="24.75" customHeight="1">
      <c r="O50" s="109"/>
    </row>
    <row r="51" spans="15:15" ht="24.75" customHeight="1">
      <c r="O51" s="131"/>
    </row>
    <row r="52" spans="15:15" ht="24.75" customHeight="1"/>
    <row r="53" spans="15:15" ht="18" hidden="1" customHeight="1" thickTop="1" thickBot="1"/>
    <row r="54" spans="15:15" ht="18" hidden="1" customHeight="1" thickTop="1" thickBot="1"/>
    <row r="55" spans="15:15" ht="18" hidden="1" customHeight="1" thickTop="1" thickBot="1"/>
    <row r="56" spans="15:15" ht="18" hidden="1" customHeight="1" thickTop="1" thickBot="1"/>
    <row r="57" spans="15:15" ht="18" hidden="1" customHeight="1" thickTop="1" thickBot="1"/>
    <row r="58" spans="15:15" ht="18" hidden="1" customHeight="1" thickTop="1" thickBot="1"/>
    <row r="59" spans="15:15" ht="18" hidden="1" customHeight="1" thickTop="1" thickBot="1"/>
    <row r="60" spans="15:15" ht="18" hidden="1" customHeight="1" thickTop="1" thickBot="1"/>
    <row r="61" spans="15:15" ht="18" hidden="1" customHeight="1" thickTop="1" thickBot="1"/>
    <row r="62" spans="15:15" ht="18" hidden="1" customHeight="1" thickTop="1" thickBot="1"/>
    <row r="63" spans="15:15" ht="18" hidden="1" customHeight="1" thickTop="1" thickBot="1"/>
    <row r="64" spans="15:15" ht="18" hidden="1" customHeight="1" thickTop="1" thickBot="1"/>
    <row r="65" spans="15:15" ht="18" hidden="1" customHeight="1" thickTop="1" thickBot="1"/>
    <row r="66" spans="15:15" ht="18" hidden="1" customHeight="1" thickTop="1" thickBot="1"/>
    <row r="67" spans="15:15" ht="18" hidden="1" customHeight="1" thickTop="1" thickBot="1"/>
    <row r="68" spans="15:15" ht="18" hidden="1" customHeight="1" thickTop="1" thickBot="1">
      <c r="O68" s="107">
        <v>67</v>
      </c>
    </row>
    <row r="69" spans="15:15" ht="18" hidden="1" customHeight="1" thickTop="1" thickBot="1">
      <c r="O69" s="107">
        <v>63</v>
      </c>
    </row>
    <row r="70" spans="15:15" ht="18" hidden="1" customHeight="1" thickTop="1" thickBot="1">
      <c r="O70" s="107">
        <v>59</v>
      </c>
    </row>
    <row r="71" spans="15:15" ht="18" hidden="1" customHeight="1" thickTop="1" thickBot="1">
      <c r="O71" s="107">
        <v>55</v>
      </c>
    </row>
    <row r="72" spans="15:15" ht="18" hidden="1" customHeight="1" thickTop="1" thickBot="1">
      <c r="O72" s="107">
        <v>51</v>
      </c>
    </row>
    <row r="73" spans="15:15" ht="18" hidden="1" customHeight="1" thickTop="1" thickBot="1">
      <c r="O73" s="107">
        <v>47</v>
      </c>
    </row>
    <row r="74" spans="15:15" ht="18" hidden="1" customHeight="1" thickTop="1" thickBot="1">
      <c r="O74" s="107">
        <v>43</v>
      </c>
    </row>
    <row r="75" spans="15:15" ht="18" hidden="1" customHeight="1" thickTop="1" thickBot="1">
      <c r="O75" s="107">
        <v>39</v>
      </c>
    </row>
    <row r="76" spans="15:15" ht="18" hidden="1" customHeight="1" thickTop="1" thickBot="1">
      <c r="O76" s="107">
        <v>35</v>
      </c>
    </row>
    <row r="77" spans="15:15" ht="18" hidden="1" customHeight="1" thickTop="1" thickBot="1">
      <c r="O77" s="107">
        <v>31</v>
      </c>
    </row>
    <row r="78" spans="15:15" ht="18" hidden="1" customHeight="1" thickTop="1" thickBot="1">
      <c r="O78" s="107">
        <v>26</v>
      </c>
    </row>
    <row r="79" spans="15:15" ht="18" hidden="1" customHeight="1" thickTop="1" thickBot="1">
      <c r="O79" s="107">
        <v>22</v>
      </c>
    </row>
    <row r="80" spans="15:15" ht="18" hidden="1" customHeight="1" thickTop="1" thickBot="1">
      <c r="O80" s="107">
        <v>18</v>
      </c>
    </row>
    <row r="81" ht="18" hidden="1" customHeight="1" thickTop="1" thickBot="1"/>
    <row r="82" ht="18" hidden="1" customHeight="1" thickTop="1" thickBot="1"/>
    <row r="83" ht="18" hidden="1" customHeight="1" thickTop="1" thickBot="1"/>
    <row r="84" ht="18" hidden="1" customHeight="1" thickTop="1" thickBot="1"/>
    <row r="85" ht="18" hidden="1" customHeight="1" thickTop="1" thickBot="1"/>
    <row r="86" ht="18" hidden="1" customHeight="1" thickTop="1" thickBot="1"/>
    <row r="87" ht="18" hidden="1" customHeight="1" thickTop="1" thickBot="1"/>
    <row r="88" ht="24.75" customHeight="1"/>
    <row r="89" ht="18" customHeight="1"/>
    <row r="91" ht="25.5" customHeight="1"/>
  </sheetData>
  <sortState ref="C4:J12">
    <sortCondition descending="1" ref="J4:J12"/>
  </sortState>
  <mergeCells count="1">
    <mergeCell ref="B2:J2"/>
  </mergeCells>
  <printOptions horizontalCentered="1" verticalCentered="1"/>
  <pageMargins left="0.11811023622047245" right="0.15748031496062992" top="0.15748031496062992" bottom="0.11811023622047245" header="0.23622047244094491" footer="0.51181102362204722"/>
  <pageSetup paperSize="9" scale="6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103"/>
  <sheetViews>
    <sheetView topLeftCell="A17" zoomScale="75" workbookViewId="0">
      <selection activeCell="D19" sqref="D19:E34"/>
    </sheetView>
  </sheetViews>
  <sheetFormatPr defaultRowHeight="12.75"/>
  <cols>
    <col min="1" max="1" width="7.7109375" style="2" customWidth="1"/>
    <col min="2" max="2" width="6.7109375" style="2" customWidth="1"/>
    <col min="3" max="3" width="12.140625" style="2" customWidth="1"/>
    <col min="4" max="4" width="35.5703125" style="2" customWidth="1"/>
    <col min="5" max="5" width="14.85546875" style="2" customWidth="1"/>
    <col min="6" max="9" width="6.140625" style="2" customWidth="1"/>
    <col min="10" max="10" width="8.7109375" customWidth="1"/>
    <col min="11" max="11" width="4.7109375" customWidth="1"/>
    <col min="12" max="12" width="9.85546875" customWidth="1"/>
    <col min="13" max="21" width="4.7109375" customWidth="1"/>
    <col min="22" max="22" width="5.7109375" customWidth="1"/>
    <col min="23" max="23" width="10.7109375" customWidth="1"/>
    <col min="24" max="24" width="2.7109375" customWidth="1"/>
  </cols>
  <sheetData>
    <row r="15" spans="1:9" ht="13.5" thickBot="1">
      <c r="A15" s="3"/>
      <c r="B15" s="3"/>
      <c r="C15" s="3"/>
      <c r="D15" s="3"/>
      <c r="E15" s="3"/>
      <c r="F15" s="3"/>
      <c r="G15" s="3"/>
      <c r="H15" s="3"/>
      <c r="I15" s="3"/>
    </row>
    <row r="16" spans="1:9" ht="19.5" thickTop="1" thickBot="1">
      <c r="B16" s="3"/>
      <c r="C16" s="244" t="s">
        <v>138</v>
      </c>
      <c r="D16" s="245"/>
      <c r="E16" s="246"/>
      <c r="F16" s="3"/>
      <c r="G16" s="3"/>
      <c r="H16" s="3"/>
      <c r="I16" s="3"/>
    </row>
    <row r="17" spans="3:9" ht="16.5" thickTop="1" thickBot="1">
      <c r="C17" s="241" t="s">
        <v>2</v>
      </c>
      <c r="D17" s="242"/>
      <c r="E17" s="243"/>
      <c r="I17" s="4"/>
    </row>
    <row r="18" spans="3:9" ht="18" customHeight="1" thickTop="1">
      <c r="C18" s="39" t="s">
        <v>6</v>
      </c>
      <c r="D18" s="40" t="s">
        <v>5</v>
      </c>
      <c r="E18" s="41" t="s">
        <v>4</v>
      </c>
      <c r="F18" s="6"/>
      <c r="G18" s="6"/>
      <c r="H18" s="6"/>
      <c r="I18"/>
    </row>
    <row r="19" spans="3:9" ht="20.100000000000001" customHeight="1">
      <c r="C19" s="37">
        <v>1</v>
      </c>
      <c r="D19" s="151"/>
      <c r="E19" s="38"/>
      <c r="I19"/>
    </row>
    <row r="20" spans="3:9" ht="20.100000000000001" customHeight="1">
      <c r="C20" s="37">
        <f>C19+1</f>
        <v>2</v>
      </c>
      <c r="D20" s="151"/>
      <c r="E20" s="38"/>
      <c r="I20"/>
    </row>
    <row r="21" spans="3:9" ht="20.100000000000001" customHeight="1">
      <c r="C21" s="37">
        <f t="shared" ref="C21:C34" si="0">C20+1</f>
        <v>3</v>
      </c>
      <c r="D21" s="151"/>
      <c r="E21" s="38"/>
      <c r="I21"/>
    </row>
    <row r="22" spans="3:9" ht="20.100000000000001" customHeight="1">
      <c r="C22" s="37">
        <f t="shared" si="0"/>
        <v>4</v>
      </c>
      <c r="D22" s="145"/>
      <c r="E22" s="38"/>
      <c r="I22"/>
    </row>
    <row r="23" spans="3:9" ht="20.100000000000001" customHeight="1">
      <c r="C23" s="37">
        <f t="shared" si="0"/>
        <v>5</v>
      </c>
      <c r="D23" s="145"/>
      <c r="E23" s="38"/>
      <c r="I23"/>
    </row>
    <row r="24" spans="3:9" ht="20.100000000000001" customHeight="1">
      <c r="C24" s="37">
        <f t="shared" si="0"/>
        <v>6</v>
      </c>
      <c r="D24" s="144"/>
      <c r="E24" s="38"/>
      <c r="I24"/>
    </row>
    <row r="25" spans="3:9" ht="20.100000000000001" customHeight="1">
      <c r="C25" s="37">
        <f t="shared" si="0"/>
        <v>7</v>
      </c>
      <c r="D25" s="144"/>
      <c r="E25" s="38"/>
      <c r="I25"/>
    </row>
    <row r="26" spans="3:9" ht="20.100000000000001" customHeight="1">
      <c r="C26" s="37">
        <f t="shared" si="0"/>
        <v>8</v>
      </c>
      <c r="D26" s="144"/>
      <c r="E26" s="38"/>
      <c r="I26"/>
    </row>
    <row r="27" spans="3:9" ht="20.100000000000001" customHeight="1">
      <c r="C27" s="37">
        <f t="shared" si="0"/>
        <v>9</v>
      </c>
      <c r="D27" s="145"/>
      <c r="E27" s="38"/>
      <c r="H27"/>
      <c r="I27"/>
    </row>
    <row r="28" spans="3:9" ht="20.100000000000001" customHeight="1">
      <c r="C28" s="37">
        <f t="shared" si="0"/>
        <v>10</v>
      </c>
      <c r="D28" s="144"/>
      <c r="E28" s="38"/>
      <c r="G28"/>
      <c r="H28"/>
      <c r="I28"/>
    </row>
    <row r="29" spans="3:9" ht="20.100000000000001" customHeight="1">
      <c r="C29" s="37">
        <f t="shared" si="0"/>
        <v>11</v>
      </c>
      <c r="D29" s="144"/>
      <c r="E29" s="38"/>
      <c r="H29"/>
      <c r="I29"/>
    </row>
    <row r="30" spans="3:9" ht="20.100000000000001" customHeight="1">
      <c r="C30" s="37">
        <f t="shared" si="0"/>
        <v>12</v>
      </c>
      <c r="D30" s="144"/>
      <c r="E30" s="38"/>
      <c r="H30"/>
      <c r="I30"/>
    </row>
    <row r="31" spans="3:9" ht="20.100000000000001" customHeight="1">
      <c r="C31" s="37">
        <f t="shared" si="0"/>
        <v>13</v>
      </c>
      <c r="D31" s="144"/>
      <c r="E31" s="38"/>
      <c r="H31"/>
      <c r="I31"/>
    </row>
    <row r="32" spans="3:9" ht="20.100000000000001" customHeight="1">
      <c r="C32" s="37">
        <f t="shared" si="0"/>
        <v>14</v>
      </c>
      <c r="D32" s="144"/>
      <c r="E32" s="38"/>
      <c r="H32"/>
      <c r="I32"/>
    </row>
    <row r="33" spans="3:9" ht="20.100000000000001" customHeight="1">
      <c r="C33" s="37">
        <f t="shared" si="0"/>
        <v>15</v>
      </c>
      <c r="D33" s="144"/>
      <c r="E33" s="38"/>
      <c r="G33"/>
      <c r="H33"/>
      <c r="I33"/>
    </row>
    <row r="34" spans="3:9" ht="20.100000000000001" customHeight="1">
      <c r="C34" s="37">
        <f t="shared" si="0"/>
        <v>16</v>
      </c>
      <c r="D34" s="144"/>
      <c r="E34" s="38"/>
      <c r="I34"/>
    </row>
    <row r="36" spans="3:9">
      <c r="D36" s="1"/>
    </row>
    <row r="49" spans="4:4">
      <c r="D49" s="2" t="s">
        <v>82</v>
      </c>
    </row>
    <row r="50" spans="4:4">
      <c r="D50" s="2" t="s">
        <v>83</v>
      </c>
    </row>
    <row r="51" spans="4:4">
      <c r="D51" s="2" t="s">
        <v>92</v>
      </c>
    </row>
    <row r="52" spans="4:4">
      <c r="D52" s="2" t="s">
        <v>84</v>
      </c>
    </row>
    <row r="54" spans="4:4">
      <c r="D54" s="2" t="s">
        <v>153</v>
      </c>
    </row>
    <row r="55" spans="4:4">
      <c r="D55" s="2" t="s">
        <v>86</v>
      </c>
    </row>
    <row r="56" spans="4:4">
      <c r="D56" s="2" t="s">
        <v>139</v>
      </c>
    </row>
    <row r="57" spans="4:4">
      <c r="D57" s="2" t="s">
        <v>154</v>
      </c>
    </row>
    <row r="58" spans="4:4">
      <c r="D58" s="2" t="s">
        <v>142</v>
      </c>
    </row>
    <row r="59" spans="4:4">
      <c r="D59" s="2" t="s">
        <v>89</v>
      </c>
    </row>
    <row r="61" spans="4:4">
      <c r="D61" s="2" t="s">
        <v>152</v>
      </c>
    </row>
    <row r="62" spans="4:4">
      <c r="D62" s="2" t="s">
        <v>90</v>
      </c>
    </row>
    <row r="63" spans="4:4">
      <c r="D63" s="2" t="s">
        <v>151</v>
      </c>
    </row>
    <row r="64" spans="4:4">
      <c r="D64" s="2" t="s">
        <v>140</v>
      </c>
    </row>
    <row r="65" spans="4:4">
      <c r="D65" s="2" t="s">
        <v>91</v>
      </c>
    </row>
    <row r="66" spans="4:4">
      <c r="D66" s="2" t="s">
        <v>143</v>
      </c>
    </row>
    <row r="67" spans="4:4">
      <c r="D67" s="2" t="s">
        <v>141</v>
      </c>
    </row>
    <row r="103" spans="4:4">
      <c r="D103" s="2" t="s">
        <v>97</v>
      </c>
    </row>
  </sheetData>
  <mergeCells count="2">
    <mergeCell ref="C17:E17"/>
    <mergeCell ref="C16:E16"/>
  </mergeCells>
  <phoneticPr fontId="0" type="noConversion"/>
  <printOptions horizontalCentered="1" verticalCentered="1"/>
  <pageMargins left="0.25" right="0.67" top="0.14000000000000001" bottom="0.13" header="1.4" footer="2.08"/>
  <pageSetup paperSize="9" orientation="portrait" horizontalDpi="240" verticalDpi="14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topLeftCell="A193" zoomScale="70" zoomScaleNormal="70" workbookViewId="0">
      <selection activeCell="W231" sqref="W231"/>
    </sheetView>
  </sheetViews>
  <sheetFormatPr defaultRowHeight="12.75"/>
  <cols>
    <col min="1" max="1" width="2.28515625" customWidth="1"/>
    <col min="2" max="2" width="4.42578125" customWidth="1"/>
    <col min="3" max="3" width="27.28515625" customWidth="1"/>
    <col min="4" max="14" width="8.7109375" style="2" customWidth="1"/>
    <col min="15" max="17" width="8.7109375" customWidth="1"/>
    <col min="18" max="18" width="13.42578125" customWidth="1"/>
  </cols>
  <sheetData>
    <row r="1" spans="1:18" ht="13.5" thickBot="1">
      <c r="A1" s="7"/>
      <c r="B1" s="7"/>
      <c r="C1" s="7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7"/>
      <c r="P1" s="7"/>
      <c r="Q1" s="7"/>
      <c r="R1" s="7"/>
    </row>
    <row r="2" spans="1:18" ht="31.5" customHeight="1" thickTop="1" thickBot="1">
      <c r="A2" s="7"/>
      <c r="B2" s="7"/>
      <c r="C2" s="247" t="s">
        <v>168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/>
    </row>
    <row r="3" spans="1:18" ht="45.75" customHeight="1" thickTop="1" thickBot="1">
      <c r="A3" s="7"/>
      <c r="B3" s="105"/>
      <c r="C3" s="13" t="s">
        <v>8</v>
      </c>
      <c r="D3" s="14" t="s">
        <v>9</v>
      </c>
      <c r="E3" s="15" t="s">
        <v>10</v>
      </c>
      <c r="F3" s="16" t="s">
        <v>11</v>
      </c>
      <c r="G3" s="16" t="s">
        <v>12</v>
      </c>
      <c r="H3" s="16" t="s">
        <v>13</v>
      </c>
      <c r="I3" s="16" t="s">
        <v>14</v>
      </c>
      <c r="J3" s="16" t="s">
        <v>15</v>
      </c>
      <c r="K3" s="16" t="s">
        <v>16</v>
      </c>
      <c r="L3" s="16" t="s">
        <v>17</v>
      </c>
      <c r="M3" s="16" t="s">
        <v>18</v>
      </c>
      <c r="N3" s="16" t="s">
        <v>22</v>
      </c>
      <c r="O3" s="16" t="s">
        <v>23</v>
      </c>
      <c r="P3" s="16" t="s">
        <v>24</v>
      </c>
      <c r="Q3" s="100" t="s">
        <v>25</v>
      </c>
      <c r="R3" s="12" t="s">
        <v>79</v>
      </c>
    </row>
    <row r="4" spans="1:18" ht="27" customHeight="1" thickTop="1">
      <c r="A4" s="7"/>
      <c r="B4" s="106">
        <v>1</v>
      </c>
      <c r="C4" s="98" t="s">
        <v>69</v>
      </c>
      <c r="D4" s="102">
        <v>72</v>
      </c>
      <c r="E4" s="73">
        <v>5</v>
      </c>
      <c r="F4" s="74">
        <v>1</v>
      </c>
      <c r="G4" s="74">
        <v>1</v>
      </c>
      <c r="H4" s="74">
        <v>1</v>
      </c>
      <c r="I4" s="74">
        <v>1</v>
      </c>
      <c r="J4" s="74">
        <v>4</v>
      </c>
      <c r="K4" s="74">
        <v>1</v>
      </c>
      <c r="L4" s="74">
        <v>1</v>
      </c>
      <c r="M4" s="74">
        <v>3</v>
      </c>
      <c r="N4" s="74">
        <v>1</v>
      </c>
      <c r="O4" s="74">
        <v>2</v>
      </c>
      <c r="P4" s="74"/>
      <c r="Q4" s="75"/>
      <c r="R4" s="99">
        <v>12</v>
      </c>
    </row>
    <row r="5" spans="1:18" ht="27" customHeight="1">
      <c r="A5" s="7"/>
      <c r="B5" s="105">
        <f>B4+1</f>
        <v>2</v>
      </c>
      <c r="C5" s="20" t="s">
        <v>186</v>
      </c>
      <c r="D5" s="103">
        <v>119</v>
      </c>
      <c r="E5" s="22">
        <v>1</v>
      </c>
      <c r="F5" s="23">
        <v>4</v>
      </c>
      <c r="G5" s="23">
        <v>4</v>
      </c>
      <c r="H5" s="23">
        <v>2</v>
      </c>
      <c r="I5" s="23">
        <v>2</v>
      </c>
      <c r="J5" s="23">
        <v>2</v>
      </c>
      <c r="K5" s="23">
        <v>2</v>
      </c>
      <c r="L5" s="23">
        <v>4</v>
      </c>
      <c r="M5" s="23">
        <v>9</v>
      </c>
      <c r="N5" s="23">
        <v>2</v>
      </c>
      <c r="O5" s="23">
        <v>1</v>
      </c>
      <c r="P5" s="23"/>
      <c r="Q5" s="95"/>
      <c r="R5" s="24">
        <v>20</v>
      </c>
    </row>
    <row r="6" spans="1:18" ht="27" customHeight="1">
      <c r="A6" s="7"/>
      <c r="B6" s="105">
        <f t="shared" ref="B6:B20" si="0">B5+1</f>
        <v>3</v>
      </c>
      <c r="C6" s="20" t="s">
        <v>181</v>
      </c>
      <c r="D6" s="103">
        <v>14</v>
      </c>
      <c r="E6" s="22">
        <v>3</v>
      </c>
      <c r="F6" s="23">
        <v>8</v>
      </c>
      <c r="G6" s="23">
        <v>7</v>
      </c>
      <c r="H6" s="23">
        <v>4</v>
      </c>
      <c r="I6" s="23">
        <v>10</v>
      </c>
      <c r="J6" s="23">
        <v>1</v>
      </c>
      <c r="K6" s="23">
        <v>3</v>
      </c>
      <c r="L6" s="23">
        <v>3</v>
      </c>
      <c r="M6" s="23">
        <v>2</v>
      </c>
      <c r="N6" s="23">
        <v>5</v>
      </c>
      <c r="O6" s="23">
        <v>5</v>
      </c>
      <c r="P6" s="23"/>
      <c r="Q6" s="95"/>
      <c r="R6" s="24">
        <v>33</v>
      </c>
    </row>
    <row r="7" spans="1:18" ht="27" customHeight="1">
      <c r="A7" s="7"/>
      <c r="B7" s="105">
        <f t="shared" si="0"/>
        <v>4</v>
      </c>
      <c r="C7" s="20" t="s">
        <v>67</v>
      </c>
      <c r="D7" s="103">
        <v>12</v>
      </c>
      <c r="E7" s="22">
        <v>4</v>
      </c>
      <c r="F7" s="23">
        <v>5</v>
      </c>
      <c r="G7" s="23">
        <v>3</v>
      </c>
      <c r="H7" s="23">
        <v>17</v>
      </c>
      <c r="I7" s="23">
        <v>17</v>
      </c>
      <c r="J7" s="23">
        <v>4</v>
      </c>
      <c r="K7" s="23">
        <v>5</v>
      </c>
      <c r="L7" s="23">
        <v>5</v>
      </c>
      <c r="M7" s="23">
        <v>1</v>
      </c>
      <c r="N7" s="23">
        <v>3</v>
      </c>
      <c r="O7" s="23">
        <v>17</v>
      </c>
      <c r="P7" s="23"/>
      <c r="Q7" s="95"/>
      <c r="R7" s="24">
        <v>47</v>
      </c>
    </row>
    <row r="8" spans="1:18" ht="27" customHeight="1">
      <c r="A8" s="7"/>
      <c r="B8" s="105">
        <f t="shared" si="0"/>
        <v>5</v>
      </c>
      <c r="C8" s="20" t="s">
        <v>183</v>
      </c>
      <c r="D8" s="103">
        <v>27</v>
      </c>
      <c r="E8" s="22">
        <v>7</v>
      </c>
      <c r="F8" s="23">
        <v>4</v>
      </c>
      <c r="G8" s="23">
        <v>8</v>
      </c>
      <c r="H8" s="23">
        <v>6</v>
      </c>
      <c r="I8" s="23">
        <v>6</v>
      </c>
      <c r="J8" s="23">
        <v>5</v>
      </c>
      <c r="K8" s="23">
        <v>12</v>
      </c>
      <c r="L8" s="23">
        <v>4</v>
      </c>
      <c r="M8" s="23">
        <v>4</v>
      </c>
      <c r="N8" s="23">
        <v>17</v>
      </c>
      <c r="O8" s="23">
        <v>6</v>
      </c>
      <c r="P8" s="23"/>
      <c r="Q8" s="95"/>
      <c r="R8" s="24">
        <v>50</v>
      </c>
    </row>
    <row r="9" spans="1:18" ht="27" customHeight="1">
      <c r="A9" s="7"/>
      <c r="B9" s="105">
        <f t="shared" si="0"/>
        <v>6</v>
      </c>
      <c r="C9" s="20" t="s">
        <v>76</v>
      </c>
      <c r="D9" s="103">
        <v>672</v>
      </c>
      <c r="E9" s="22">
        <v>11</v>
      </c>
      <c r="F9" s="23">
        <v>11</v>
      </c>
      <c r="G9" s="23">
        <v>2</v>
      </c>
      <c r="H9" s="23">
        <v>4</v>
      </c>
      <c r="I9" s="23">
        <v>4</v>
      </c>
      <c r="J9" s="23">
        <v>10</v>
      </c>
      <c r="K9" s="23">
        <v>10</v>
      </c>
      <c r="L9" s="23">
        <v>9</v>
      </c>
      <c r="M9" s="23">
        <v>8</v>
      </c>
      <c r="N9" s="23">
        <v>6</v>
      </c>
      <c r="O9" s="23">
        <v>3</v>
      </c>
      <c r="P9" s="23"/>
      <c r="Q9" s="95"/>
      <c r="R9" s="24">
        <v>56</v>
      </c>
    </row>
    <row r="10" spans="1:18" ht="27" customHeight="1">
      <c r="A10" s="7"/>
      <c r="B10" s="105">
        <f t="shared" si="0"/>
        <v>7</v>
      </c>
      <c r="C10" s="20" t="s">
        <v>73</v>
      </c>
      <c r="D10" s="103">
        <v>191</v>
      </c>
      <c r="E10" s="22">
        <v>8</v>
      </c>
      <c r="F10" s="23">
        <v>7</v>
      </c>
      <c r="G10" s="23">
        <v>5</v>
      </c>
      <c r="H10" s="23">
        <v>9</v>
      </c>
      <c r="I10" s="23">
        <v>3</v>
      </c>
      <c r="J10" s="23">
        <v>17</v>
      </c>
      <c r="K10" s="23">
        <v>7</v>
      </c>
      <c r="L10" s="23">
        <v>10</v>
      </c>
      <c r="M10" s="23">
        <v>4</v>
      </c>
      <c r="N10" s="23">
        <v>4</v>
      </c>
      <c r="O10" s="23">
        <v>17</v>
      </c>
      <c r="P10" s="23"/>
      <c r="Q10" s="95"/>
      <c r="R10" s="24">
        <v>57</v>
      </c>
    </row>
    <row r="11" spans="1:18" ht="27" customHeight="1">
      <c r="A11" s="7"/>
      <c r="B11" s="105">
        <f t="shared" si="0"/>
        <v>8</v>
      </c>
      <c r="C11" s="20" t="s">
        <v>180</v>
      </c>
      <c r="D11" s="103">
        <v>172</v>
      </c>
      <c r="E11" s="22">
        <v>17</v>
      </c>
      <c r="F11" s="23">
        <v>9</v>
      </c>
      <c r="G11" s="23">
        <v>9</v>
      </c>
      <c r="H11" s="23">
        <v>3</v>
      </c>
      <c r="I11" s="23">
        <v>5</v>
      </c>
      <c r="J11" s="23">
        <v>6</v>
      </c>
      <c r="K11" s="23">
        <v>13</v>
      </c>
      <c r="L11" s="23">
        <v>2</v>
      </c>
      <c r="M11" s="23">
        <v>12</v>
      </c>
      <c r="N11" s="23">
        <v>8</v>
      </c>
      <c r="O11" s="23">
        <v>4</v>
      </c>
      <c r="P11" s="23"/>
      <c r="Q11" s="95"/>
      <c r="R11" s="24">
        <v>58</v>
      </c>
    </row>
    <row r="12" spans="1:18" ht="27" customHeight="1">
      <c r="A12" s="7"/>
      <c r="B12" s="105">
        <f t="shared" si="0"/>
        <v>9</v>
      </c>
      <c r="C12" s="20" t="s">
        <v>148</v>
      </c>
      <c r="D12" s="103">
        <v>184</v>
      </c>
      <c r="E12" s="22">
        <v>2</v>
      </c>
      <c r="F12" s="23">
        <v>2</v>
      </c>
      <c r="G12" s="23">
        <v>4</v>
      </c>
      <c r="H12" s="23">
        <v>17</v>
      </c>
      <c r="I12" s="23">
        <v>8</v>
      </c>
      <c r="J12" s="23">
        <v>3</v>
      </c>
      <c r="K12" s="23">
        <v>6</v>
      </c>
      <c r="L12" s="23">
        <v>17</v>
      </c>
      <c r="M12" s="23">
        <v>6</v>
      </c>
      <c r="N12" s="23">
        <v>17</v>
      </c>
      <c r="O12" s="23">
        <v>17</v>
      </c>
      <c r="P12" s="23"/>
      <c r="Q12" s="95"/>
      <c r="R12" s="24">
        <v>65</v>
      </c>
    </row>
    <row r="13" spans="1:18" ht="27" customHeight="1">
      <c r="A13" s="7"/>
      <c r="B13" s="105">
        <f t="shared" si="0"/>
        <v>10</v>
      </c>
      <c r="C13" s="20" t="s">
        <v>184</v>
      </c>
      <c r="D13" s="103">
        <v>25</v>
      </c>
      <c r="E13" s="22">
        <v>4</v>
      </c>
      <c r="F13" s="23">
        <v>10</v>
      </c>
      <c r="G13" s="23">
        <v>6</v>
      </c>
      <c r="H13" s="23">
        <v>10</v>
      </c>
      <c r="I13" s="23">
        <v>4</v>
      </c>
      <c r="J13" s="23">
        <v>11</v>
      </c>
      <c r="K13" s="23">
        <v>4</v>
      </c>
      <c r="L13" s="23">
        <v>6</v>
      </c>
      <c r="M13" s="23">
        <v>17</v>
      </c>
      <c r="N13" s="23">
        <v>17</v>
      </c>
      <c r="O13" s="23">
        <v>17</v>
      </c>
      <c r="P13" s="23"/>
      <c r="Q13" s="95"/>
      <c r="R13" s="24">
        <v>72</v>
      </c>
    </row>
    <row r="14" spans="1:18" ht="27" customHeight="1">
      <c r="A14" s="7"/>
      <c r="B14" s="105">
        <f t="shared" si="0"/>
        <v>11</v>
      </c>
      <c r="C14" s="20" t="s">
        <v>182</v>
      </c>
      <c r="D14" s="103">
        <v>74</v>
      </c>
      <c r="E14" s="22">
        <v>10</v>
      </c>
      <c r="F14" s="23">
        <v>6</v>
      </c>
      <c r="G14" s="23">
        <v>17</v>
      </c>
      <c r="H14" s="23">
        <v>8</v>
      </c>
      <c r="I14" s="23">
        <v>7</v>
      </c>
      <c r="J14" s="23">
        <v>9</v>
      </c>
      <c r="K14" s="23">
        <v>8</v>
      </c>
      <c r="L14" s="23">
        <v>17</v>
      </c>
      <c r="M14" s="23">
        <v>10</v>
      </c>
      <c r="N14" s="23">
        <v>10</v>
      </c>
      <c r="O14" s="23">
        <v>4</v>
      </c>
      <c r="P14" s="23"/>
      <c r="Q14" s="95"/>
      <c r="R14" s="24">
        <v>72</v>
      </c>
    </row>
    <row r="15" spans="1:18" ht="27" customHeight="1">
      <c r="A15" s="7"/>
      <c r="B15" s="105">
        <f t="shared" si="0"/>
        <v>12</v>
      </c>
      <c r="C15" s="20" t="s">
        <v>21</v>
      </c>
      <c r="D15" s="103">
        <v>71</v>
      </c>
      <c r="E15" s="22">
        <v>6</v>
      </c>
      <c r="F15" s="23">
        <v>12</v>
      </c>
      <c r="G15" s="23">
        <v>12</v>
      </c>
      <c r="H15" s="23">
        <v>7</v>
      </c>
      <c r="I15" s="23">
        <v>17</v>
      </c>
      <c r="J15" s="23">
        <v>12</v>
      </c>
      <c r="K15" s="23">
        <v>4</v>
      </c>
      <c r="L15" s="23">
        <v>17</v>
      </c>
      <c r="M15" s="23">
        <v>7</v>
      </c>
      <c r="N15" s="23">
        <v>9</v>
      </c>
      <c r="O15" s="23">
        <v>17</v>
      </c>
      <c r="P15" s="23"/>
      <c r="Q15" s="95"/>
      <c r="R15" s="24">
        <v>86</v>
      </c>
    </row>
    <row r="16" spans="1:18" ht="27" customHeight="1">
      <c r="A16" s="7"/>
      <c r="B16" s="105">
        <f t="shared" si="0"/>
        <v>13</v>
      </c>
      <c r="C16" s="20" t="s">
        <v>149</v>
      </c>
      <c r="D16" s="103">
        <v>15</v>
      </c>
      <c r="E16" s="22">
        <v>9</v>
      </c>
      <c r="F16" s="23">
        <v>15</v>
      </c>
      <c r="G16" s="23">
        <v>10</v>
      </c>
      <c r="H16" s="23">
        <v>17</v>
      </c>
      <c r="I16" s="23">
        <v>11</v>
      </c>
      <c r="J16" s="23">
        <v>8</v>
      </c>
      <c r="K16" s="23">
        <v>11</v>
      </c>
      <c r="L16" s="23">
        <v>7</v>
      </c>
      <c r="M16" s="23">
        <v>13</v>
      </c>
      <c r="N16" s="23">
        <v>4</v>
      </c>
      <c r="O16" s="23">
        <v>17</v>
      </c>
      <c r="P16" s="23"/>
      <c r="Q16" s="95"/>
      <c r="R16" s="24">
        <v>88</v>
      </c>
    </row>
    <row r="17" spans="1:18" ht="27" customHeight="1">
      <c r="A17" s="7"/>
      <c r="B17" s="105">
        <f t="shared" si="0"/>
        <v>14</v>
      </c>
      <c r="C17" s="20" t="s">
        <v>77</v>
      </c>
      <c r="D17" s="103">
        <v>90</v>
      </c>
      <c r="E17" s="22">
        <v>17</v>
      </c>
      <c r="F17" s="23">
        <v>3</v>
      </c>
      <c r="G17" s="23">
        <v>11</v>
      </c>
      <c r="H17" s="23">
        <v>5</v>
      </c>
      <c r="I17" s="23">
        <v>9</v>
      </c>
      <c r="J17" s="23">
        <v>7</v>
      </c>
      <c r="K17" s="23">
        <v>9</v>
      </c>
      <c r="L17" s="23">
        <v>17</v>
      </c>
      <c r="M17" s="23">
        <v>17</v>
      </c>
      <c r="N17" s="23">
        <v>17</v>
      </c>
      <c r="O17" s="23">
        <v>17</v>
      </c>
      <c r="P17" s="23"/>
      <c r="Q17" s="95"/>
      <c r="R17" s="24">
        <v>95</v>
      </c>
    </row>
    <row r="18" spans="1:18" ht="27" customHeight="1">
      <c r="A18" s="7"/>
      <c r="B18" s="105">
        <f>B17+1</f>
        <v>15</v>
      </c>
      <c r="C18" s="20" t="s">
        <v>187</v>
      </c>
      <c r="D18" s="103">
        <v>31</v>
      </c>
      <c r="E18" s="22">
        <v>13</v>
      </c>
      <c r="F18" s="23">
        <v>14</v>
      </c>
      <c r="G18" s="23">
        <v>17</v>
      </c>
      <c r="H18" s="23">
        <v>17</v>
      </c>
      <c r="I18" s="23">
        <v>17</v>
      </c>
      <c r="J18" s="23">
        <v>17</v>
      </c>
      <c r="K18" s="23">
        <v>14</v>
      </c>
      <c r="L18" s="23">
        <v>8</v>
      </c>
      <c r="M18" s="23">
        <v>11</v>
      </c>
      <c r="N18" s="23">
        <v>7</v>
      </c>
      <c r="O18" s="23">
        <v>7</v>
      </c>
      <c r="P18" s="23"/>
      <c r="Q18" s="95"/>
      <c r="R18" s="24">
        <v>108</v>
      </c>
    </row>
    <row r="19" spans="1:18" ht="27" customHeight="1">
      <c r="A19" s="7"/>
      <c r="B19" s="105">
        <f>B18+1</f>
        <v>16</v>
      </c>
      <c r="C19" s="20" t="s">
        <v>185</v>
      </c>
      <c r="D19" s="103">
        <v>69</v>
      </c>
      <c r="E19" s="22">
        <v>17</v>
      </c>
      <c r="F19" s="23">
        <v>16</v>
      </c>
      <c r="G19" s="23">
        <v>17</v>
      </c>
      <c r="H19" s="23">
        <v>17</v>
      </c>
      <c r="I19" s="23">
        <v>17</v>
      </c>
      <c r="J19" s="23">
        <v>13</v>
      </c>
      <c r="K19" s="23">
        <v>15</v>
      </c>
      <c r="L19" s="23">
        <v>11</v>
      </c>
      <c r="M19" s="23">
        <v>5</v>
      </c>
      <c r="N19" s="23">
        <v>11</v>
      </c>
      <c r="O19" s="23">
        <v>17</v>
      </c>
      <c r="P19" s="23"/>
      <c r="Q19" s="95"/>
      <c r="R19" s="24">
        <v>122</v>
      </c>
    </row>
    <row r="20" spans="1:18" ht="27" customHeight="1" thickBot="1">
      <c r="A20" s="7"/>
      <c r="B20" s="153">
        <f t="shared" si="0"/>
        <v>17</v>
      </c>
      <c r="C20" s="25" t="s">
        <v>7</v>
      </c>
      <c r="D20" s="104">
        <v>45</v>
      </c>
      <c r="E20" s="97">
        <v>12</v>
      </c>
      <c r="F20" s="26">
        <v>13</v>
      </c>
      <c r="G20" s="26">
        <v>13</v>
      </c>
      <c r="H20" s="26">
        <v>17</v>
      </c>
      <c r="I20" s="26">
        <v>17</v>
      </c>
      <c r="J20" s="26">
        <v>17</v>
      </c>
      <c r="K20" s="26">
        <v>17</v>
      </c>
      <c r="L20" s="26">
        <v>17</v>
      </c>
      <c r="M20" s="26">
        <v>17</v>
      </c>
      <c r="N20" s="26">
        <v>17</v>
      </c>
      <c r="O20" s="26">
        <v>17</v>
      </c>
      <c r="P20" s="26"/>
      <c r="Q20" s="72"/>
      <c r="R20" s="96">
        <v>140</v>
      </c>
    </row>
    <row r="21" spans="1:18" ht="27" customHeight="1" thickTop="1" thickBot="1">
      <c r="A21" s="7"/>
      <c r="B21" s="154"/>
    </row>
    <row r="22" spans="1:18" ht="27" customHeight="1" thickTop="1" thickBot="1">
      <c r="C22" s="247" t="s">
        <v>197</v>
      </c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9"/>
    </row>
    <row r="23" spans="1:18" ht="52.5" customHeight="1" thickTop="1" thickBot="1">
      <c r="C23" s="13" t="s">
        <v>8</v>
      </c>
      <c r="D23" s="14" t="s">
        <v>9</v>
      </c>
      <c r="E23" s="15" t="s">
        <v>10</v>
      </c>
      <c r="F23" s="16" t="s">
        <v>11</v>
      </c>
      <c r="G23" s="16" t="s">
        <v>12</v>
      </c>
      <c r="H23" s="16" t="s">
        <v>13</v>
      </c>
      <c r="I23" s="16" t="s">
        <v>14</v>
      </c>
      <c r="J23" s="16" t="s">
        <v>15</v>
      </c>
      <c r="K23" s="16" t="s">
        <v>16</v>
      </c>
      <c r="L23" s="16" t="s">
        <v>17</v>
      </c>
      <c r="M23" s="16" t="s">
        <v>18</v>
      </c>
      <c r="N23" s="16" t="s">
        <v>22</v>
      </c>
      <c r="O23" s="16" t="s">
        <v>23</v>
      </c>
      <c r="P23" s="16" t="s">
        <v>24</v>
      </c>
      <c r="Q23" s="100" t="s">
        <v>25</v>
      </c>
      <c r="R23" s="12" t="s">
        <v>79</v>
      </c>
    </row>
    <row r="24" spans="1:18" ht="27" customHeight="1" thickTop="1">
      <c r="B24" s="106">
        <v>1</v>
      </c>
      <c r="C24" s="98" t="s">
        <v>69</v>
      </c>
      <c r="D24" s="102">
        <v>72</v>
      </c>
      <c r="E24" s="73">
        <v>2</v>
      </c>
      <c r="F24" s="74">
        <v>1</v>
      </c>
      <c r="G24" s="74">
        <v>4</v>
      </c>
      <c r="H24" s="74">
        <v>2</v>
      </c>
      <c r="I24" s="74">
        <v>2</v>
      </c>
      <c r="J24" s="74">
        <v>2</v>
      </c>
      <c r="K24" s="74">
        <v>2</v>
      </c>
      <c r="L24" s="74">
        <v>2</v>
      </c>
      <c r="M24" s="74">
        <v>2</v>
      </c>
      <c r="N24" s="74">
        <v>2</v>
      </c>
      <c r="O24" s="74">
        <v>3</v>
      </c>
      <c r="P24" s="74">
        <v>0</v>
      </c>
      <c r="Q24" s="75">
        <v>0</v>
      </c>
      <c r="R24" s="99">
        <v>17</v>
      </c>
    </row>
    <row r="25" spans="1:18" ht="27" customHeight="1">
      <c r="B25" s="105">
        <f>B24+1</f>
        <v>2</v>
      </c>
      <c r="C25" s="20" t="s">
        <v>68</v>
      </c>
      <c r="D25" s="103">
        <v>163</v>
      </c>
      <c r="E25" s="22">
        <v>3</v>
      </c>
      <c r="F25" s="23">
        <v>2</v>
      </c>
      <c r="G25" s="23">
        <v>1</v>
      </c>
      <c r="H25" s="23">
        <v>4</v>
      </c>
      <c r="I25" s="23">
        <v>1</v>
      </c>
      <c r="J25" s="23">
        <v>3</v>
      </c>
      <c r="K25" s="23">
        <v>5</v>
      </c>
      <c r="L25" s="23">
        <v>4</v>
      </c>
      <c r="M25" s="23">
        <v>3</v>
      </c>
      <c r="N25" s="23">
        <v>1</v>
      </c>
      <c r="O25" s="23">
        <v>1</v>
      </c>
      <c r="P25" s="23">
        <v>0</v>
      </c>
      <c r="Q25" s="95">
        <v>0</v>
      </c>
      <c r="R25" s="24">
        <v>19</v>
      </c>
    </row>
    <row r="26" spans="1:18" ht="27" customHeight="1">
      <c r="B26" s="105">
        <f t="shared" ref="B26:B37" si="1">B25+1</f>
        <v>3</v>
      </c>
      <c r="C26" s="20" t="s">
        <v>196</v>
      </c>
      <c r="D26" s="103">
        <v>81</v>
      </c>
      <c r="E26" s="22">
        <v>1</v>
      </c>
      <c r="F26" s="23">
        <v>4</v>
      </c>
      <c r="G26" s="23">
        <v>10</v>
      </c>
      <c r="H26" s="23">
        <v>1</v>
      </c>
      <c r="I26" s="23">
        <v>4</v>
      </c>
      <c r="J26" s="23">
        <v>1</v>
      </c>
      <c r="K26" s="23">
        <v>3</v>
      </c>
      <c r="L26" s="23">
        <v>1</v>
      </c>
      <c r="M26" s="23">
        <v>4</v>
      </c>
      <c r="N26" s="23">
        <v>4</v>
      </c>
      <c r="O26" s="23">
        <v>2</v>
      </c>
      <c r="P26" s="23">
        <v>0</v>
      </c>
      <c r="Q26" s="95">
        <v>0</v>
      </c>
      <c r="R26" s="24">
        <v>21</v>
      </c>
    </row>
    <row r="27" spans="1:18" ht="27" customHeight="1">
      <c r="B27" s="105">
        <f t="shared" si="1"/>
        <v>4</v>
      </c>
      <c r="C27" s="20" t="s">
        <v>70</v>
      </c>
      <c r="D27" s="103">
        <v>23</v>
      </c>
      <c r="E27" s="22">
        <v>19</v>
      </c>
      <c r="F27" s="23">
        <v>19</v>
      </c>
      <c r="G27" s="23">
        <v>2</v>
      </c>
      <c r="H27" s="23">
        <v>3</v>
      </c>
      <c r="I27" s="23">
        <v>19</v>
      </c>
      <c r="J27" s="23">
        <v>7</v>
      </c>
      <c r="K27" s="23">
        <v>1</v>
      </c>
      <c r="L27" s="23">
        <v>6</v>
      </c>
      <c r="M27" s="23">
        <v>1</v>
      </c>
      <c r="N27" s="23">
        <v>3</v>
      </c>
      <c r="O27" s="23">
        <v>4</v>
      </c>
      <c r="P27" s="23">
        <v>0</v>
      </c>
      <c r="Q27" s="95">
        <v>0</v>
      </c>
      <c r="R27" s="24">
        <v>46</v>
      </c>
    </row>
    <row r="28" spans="1:18" ht="27" customHeight="1">
      <c r="B28" s="105">
        <f t="shared" si="1"/>
        <v>5</v>
      </c>
      <c r="C28" s="20" t="s">
        <v>73</v>
      </c>
      <c r="D28" s="103">
        <v>191</v>
      </c>
      <c r="E28" s="22">
        <v>4</v>
      </c>
      <c r="F28" s="23">
        <v>9</v>
      </c>
      <c r="G28" s="23">
        <v>4</v>
      </c>
      <c r="H28" s="23">
        <v>19</v>
      </c>
      <c r="I28" s="23">
        <v>4</v>
      </c>
      <c r="J28" s="23">
        <v>6</v>
      </c>
      <c r="K28" s="23">
        <v>12</v>
      </c>
      <c r="L28" s="23">
        <v>5</v>
      </c>
      <c r="M28" s="23">
        <v>6</v>
      </c>
      <c r="N28" s="23">
        <v>19</v>
      </c>
      <c r="O28" s="23">
        <v>5</v>
      </c>
      <c r="P28" s="23">
        <v>0</v>
      </c>
      <c r="Q28" s="95">
        <v>0</v>
      </c>
      <c r="R28" s="24">
        <v>55</v>
      </c>
    </row>
    <row r="29" spans="1:18" ht="27" customHeight="1">
      <c r="B29" s="105">
        <f t="shared" si="1"/>
        <v>6</v>
      </c>
      <c r="C29" s="20" t="s">
        <v>67</v>
      </c>
      <c r="D29" s="103">
        <v>12</v>
      </c>
      <c r="E29" s="22">
        <v>4</v>
      </c>
      <c r="F29" s="23">
        <v>4</v>
      </c>
      <c r="G29" s="23">
        <v>3</v>
      </c>
      <c r="H29" s="23">
        <v>10</v>
      </c>
      <c r="I29" s="23">
        <v>5</v>
      </c>
      <c r="J29" s="23">
        <v>5</v>
      </c>
      <c r="K29" s="23">
        <v>13</v>
      </c>
      <c r="L29" s="23">
        <v>15</v>
      </c>
      <c r="M29" s="23">
        <v>7</v>
      </c>
      <c r="N29" s="23">
        <v>11</v>
      </c>
      <c r="O29" s="23">
        <v>8</v>
      </c>
      <c r="P29" s="23">
        <v>0</v>
      </c>
      <c r="Q29" s="95">
        <v>0</v>
      </c>
      <c r="R29" s="24">
        <v>57</v>
      </c>
    </row>
    <row r="30" spans="1:18" ht="27" customHeight="1">
      <c r="B30" s="105">
        <f t="shared" si="1"/>
        <v>7</v>
      </c>
      <c r="C30" s="20" t="s">
        <v>180</v>
      </c>
      <c r="D30" s="103">
        <v>172</v>
      </c>
      <c r="E30" s="22">
        <v>7</v>
      </c>
      <c r="F30" s="23">
        <v>10</v>
      </c>
      <c r="G30" s="23">
        <v>5</v>
      </c>
      <c r="H30" s="23">
        <v>6</v>
      </c>
      <c r="I30" s="23">
        <v>6</v>
      </c>
      <c r="J30" s="23">
        <v>14</v>
      </c>
      <c r="K30" s="23">
        <v>4</v>
      </c>
      <c r="L30" s="23">
        <v>4</v>
      </c>
      <c r="M30" s="23">
        <v>19</v>
      </c>
      <c r="N30" s="23">
        <v>9</v>
      </c>
      <c r="O30" s="23">
        <v>9</v>
      </c>
      <c r="P30" s="23">
        <v>0</v>
      </c>
      <c r="Q30" s="95">
        <v>0</v>
      </c>
      <c r="R30" s="24">
        <v>60</v>
      </c>
    </row>
    <row r="31" spans="1:18" ht="27" customHeight="1">
      <c r="B31" s="105">
        <f t="shared" si="1"/>
        <v>8</v>
      </c>
      <c r="C31" s="20" t="s">
        <v>181</v>
      </c>
      <c r="D31" s="103">
        <v>14</v>
      </c>
      <c r="E31" s="22">
        <v>19</v>
      </c>
      <c r="F31" s="23">
        <v>8</v>
      </c>
      <c r="G31" s="23">
        <v>6</v>
      </c>
      <c r="H31" s="23">
        <v>5</v>
      </c>
      <c r="I31" s="23">
        <v>10</v>
      </c>
      <c r="J31" s="23">
        <v>9</v>
      </c>
      <c r="K31" s="23">
        <v>8</v>
      </c>
      <c r="L31" s="23">
        <v>9</v>
      </c>
      <c r="M31" s="23">
        <v>5</v>
      </c>
      <c r="N31" s="23">
        <v>6</v>
      </c>
      <c r="O31" s="23">
        <v>11</v>
      </c>
      <c r="P31" s="23">
        <v>0</v>
      </c>
      <c r="Q31" s="95">
        <v>0</v>
      </c>
      <c r="R31" s="24">
        <v>66</v>
      </c>
    </row>
    <row r="32" spans="1:18" ht="27" customHeight="1">
      <c r="B32" s="105">
        <f t="shared" si="1"/>
        <v>9</v>
      </c>
      <c r="C32" s="20" t="s">
        <v>192</v>
      </c>
      <c r="D32" s="103">
        <v>11</v>
      </c>
      <c r="E32" s="22">
        <v>19</v>
      </c>
      <c r="F32" s="23">
        <v>3</v>
      </c>
      <c r="G32" s="23">
        <v>19</v>
      </c>
      <c r="H32" s="23">
        <v>19</v>
      </c>
      <c r="I32" s="23">
        <v>3</v>
      </c>
      <c r="J32" s="23">
        <v>4</v>
      </c>
      <c r="K32" s="23">
        <v>10</v>
      </c>
      <c r="L32" s="23">
        <v>7</v>
      </c>
      <c r="M32" s="23">
        <v>9</v>
      </c>
      <c r="N32" s="23">
        <v>5</v>
      </c>
      <c r="O32" s="23">
        <v>7</v>
      </c>
      <c r="P32" s="23">
        <v>0</v>
      </c>
      <c r="Q32" s="95">
        <v>0</v>
      </c>
      <c r="R32" s="24">
        <v>67</v>
      </c>
    </row>
    <row r="33" spans="2:18" ht="27" customHeight="1">
      <c r="B33" s="105">
        <f t="shared" si="1"/>
        <v>10</v>
      </c>
      <c r="C33" s="20" t="s">
        <v>195</v>
      </c>
      <c r="D33" s="103">
        <v>90</v>
      </c>
      <c r="E33" s="22">
        <v>5</v>
      </c>
      <c r="F33" s="23">
        <v>12</v>
      </c>
      <c r="G33" s="23">
        <v>7</v>
      </c>
      <c r="H33" s="23">
        <v>9</v>
      </c>
      <c r="I33" s="23">
        <v>11</v>
      </c>
      <c r="J33" s="23">
        <v>4</v>
      </c>
      <c r="K33" s="23">
        <v>16</v>
      </c>
      <c r="L33" s="23">
        <v>11</v>
      </c>
      <c r="M33" s="23">
        <v>10</v>
      </c>
      <c r="N33" s="23">
        <v>8</v>
      </c>
      <c r="O33" s="23">
        <v>6</v>
      </c>
      <c r="P33" s="23">
        <v>0</v>
      </c>
      <c r="Q33" s="95">
        <v>0</v>
      </c>
      <c r="R33" s="24">
        <v>71</v>
      </c>
    </row>
    <row r="34" spans="2:18" ht="27" customHeight="1">
      <c r="B34" s="105">
        <f t="shared" si="1"/>
        <v>11</v>
      </c>
      <c r="C34" s="20" t="s">
        <v>148</v>
      </c>
      <c r="D34" s="103">
        <v>184</v>
      </c>
      <c r="E34" s="22">
        <v>8</v>
      </c>
      <c r="F34" s="23">
        <v>7</v>
      </c>
      <c r="G34" s="23">
        <v>13</v>
      </c>
      <c r="H34" s="23">
        <v>4</v>
      </c>
      <c r="I34" s="23">
        <v>8</v>
      </c>
      <c r="J34" s="23">
        <v>17</v>
      </c>
      <c r="K34" s="23">
        <v>14</v>
      </c>
      <c r="L34" s="23">
        <v>3</v>
      </c>
      <c r="M34" s="23">
        <v>4</v>
      </c>
      <c r="N34" s="23">
        <v>15</v>
      </c>
      <c r="O34" s="23">
        <v>12</v>
      </c>
      <c r="P34" s="23">
        <v>0</v>
      </c>
      <c r="Q34" s="95">
        <v>0</v>
      </c>
      <c r="R34" s="24">
        <v>73</v>
      </c>
    </row>
    <row r="35" spans="2:18" ht="27" customHeight="1">
      <c r="B35" s="105">
        <f t="shared" si="1"/>
        <v>12</v>
      </c>
      <c r="C35" s="20" t="s">
        <v>74</v>
      </c>
      <c r="D35" s="103">
        <v>27</v>
      </c>
      <c r="E35" s="22">
        <v>6</v>
      </c>
      <c r="F35" s="23">
        <v>11</v>
      </c>
      <c r="G35" s="23">
        <v>8</v>
      </c>
      <c r="H35" s="23">
        <v>8</v>
      </c>
      <c r="I35" s="23">
        <v>14</v>
      </c>
      <c r="J35" s="23">
        <v>8</v>
      </c>
      <c r="K35" s="23">
        <v>4</v>
      </c>
      <c r="L35" s="23">
        <v>8</v>
      </c>
      <c r="M35" s="23">
        <v>11</v>
      </c>
      <c r="N35" s="23">
        <v>10</v>
      </c>
      <c r="O35" s="23">
        <v>10</v>
      </c>
      <c r="P35" s="23">
        <v>0</v>
      </c>
      <c r="Q35" s="95">
        <v>0</v>
      </c>
      <c r="R35" s="24">
        <v>73</v>
      </c>
    </row>
    <row r="36" spans="2:18" ht="27" customHeight="1">
      <c r="B36" s="105">
        <f t="shared" si="1"/>
        <v>13</v>
      </c>
      <c r="C36" s="20" t="s">
        <v>194</v>
      </c>
      <c r="D36" s="103">
        <v>158</v>
      </c>
      <c r="E36" s="22">
        <v>9</v>
      </c>
      <c r="F36" s="23">
        <v>5</v>
      </c>
      <c r="G36" s="23">
        <v>19</v>
      </c>
      <c r="H36" s="23">
        <v>7</v>
      </c>
      <c r="I36" s="23">
        <v>13</v>
      </c>
      <c r="J36" s="23">
        <v>16</v>
      </c>
      <c r="K36" s="23">
        <v>9</v>
      </c>
      <c r="L36" s="23">
        <v>10</v>
      </c>
      <c r="M36" s="23">
        <v>13</v>
      </c>
      <c r="N36" s="23">
        <v>4</v>
      </c>
      <c r="O36" s="23">
        <v>19</v>
      </c>
      <c r="P36" s="23">
        <v>0</v>
      </c>
      <c r="Q36" s="95">
        <v>0</v>
      </c>
      <c r="R36" s="24">
        <v>86</v>
      </c>
    </row>
    <row r="37" spans="2:18" ht="27" customHeight="1">
      <c r="B37" s="105">
        <f t="shared" si="1"/>
        <v>14</v>
      </c>
      <c r="C37" s="20" t="s">
        <v>182</v>
      </c>
      <c r="D37" s="103">
        <v>74</v>
      </c>
      <c r="E37" s="22">
        <v>13</v>
      </c>
      <c r="F37" s="23">
        <v>13</v>
      </c>
      <c r="G37" s="23">
        <v>9</v>
      </c>
      <c r="H37" s="23">
        <v>11</v>
      </c>
      <c r="I37" s="23">
        <v>12</v>
      </c>
      <c r="J37" s="23">
        <v>13</v>
      </c>
      <c r="K37" s="23">
        <v>6</v>
      </c>
      <c r="L37" s="23">
        <v>13</v>
      </c>
      <c r="M37" s="23">
        <v>8</v>
      </c>
      <c r="N37" s="23">
        <v>7</v>
      </c>
      <c r="O37" s="23">
        <v>13</v>
      </c>
      <c r="P37" s="23">
        <v>0</v>
      </c>
      <c r="Q37" s="95">
        <v>0</v>
      </c>
      <c r="R37" s="24">
        <v>92</v>
      </c>
    </row>
    <row r="38" spans="2:18" ht="27" customHeight="1">
      <c r="B38" s="105">
        <f>B37+1</f>
        <v>15</v>
      </c>
      <c r="C38" s="20" t="s">
        <v>76</v>
      </c>
      <c r="D38" s="103">
        <v>672</v>
      </c>
      <c r="E38" s="22">
        <v>10</v>
      </c>
      <c r="F38" s="23">
        <v>14</v>
      </c>
      <c r="G38" s="23">
        <v>19</v>
      </c>
      <c r="H38" s="23">
        <v>12</v>
      </c>
      <c r="I38" s="23">
        <v>7</v>
      </c>
      <c r="J38" s="23">
        <v>12</v>
      </c>
      <c r="K38" s="23">
        <v>11</v>
      </c>
      <c r="L38" s="23">
        <v>14</v>
      </c>
      <c r="M38" s="23">
        <v>12</v>
      </c>
      <c r="N38" s="23">
        <v>12</v>
      </c>
      <c r="O38" s="23">
        <v>4</v>
      </c>
      <c r="P38" s="23">
        <v>0</v>
      </c>
      <c r="Q38" s="95">
        <v>0</v>
      </c>
      <c r="R38" s="24">
        <v>94</v>
      </c>
    </row>
    <row r="39" spans="2:18" ht="27" customHeight="1">
      <c r="B39" s="105">
        <f t="shared" ref="B39:B42" si="2">B38+1</f>
        <v>16</v>
      </c>
      <c r="C39" s="20" t="s">
        <v>193</v>
      </c>
      <c r="D39" s="103">
        <v>712</v>
      </c>
      <c r="E39" s="22">
        <v>11</v>
      </c>
      <c r="F39" s="23">
        <v>6</v>
      </c>
      <c r="G39" s="23">
        <v>11</v>
      </c>
      <c r="H39" s="23">
        <v>19</v>
      </c>
      <c r="I39" s="23">
        <v>9</v>
      </c>
      <c r="J39" s="23">
        <v>10</v>
      </c>
      <c r="K39" s="23">
        <v>7</v>
      </c>
      <c r="L39" s="23">
        <v>12</v>
      </c>
      <c r="M39" s="23">
        <v>19</v>
      </c>
      <c r="N39" s="23">
        <v>19</v>
      </c>
      <c r="O39" s="23">
        <v>19</v>
      </c>
      <c r="P39" s="23">
        <v>0</v>
      </c>
      <c r="Q39" s="95">
        <v>0</v>
      </c>
      <c r="R39" s="24">
        <v>104</v>
      </c>
    </row>
    <row r="40" spans="2:18" ht="27" customHeight="1">
      <c r="B40" s="105">
        <f t="shared" si="2"/>
        <v>17</v>
      </c>
      <c r="C40" s="20" t="s">
        <v>28</v>
      </c>
      <c r="D40" s="103">
        <v>16</v>
      </c>
      <c r="E40" s="22">
        <v>14</v>
      </c>
      <c r="F40" s="23">
        <v>16</v>
      </c>
      <c r="G40" s="23">
        <v>12</v>
      </c>
      <c r="H40" s="23">
        <v>13</v>
      </c>
      <c r="I40" s="23">
        <v>15</v>
      </c>
      <c r="J40" s="23">
        <v>11</v>
      </c>
      <c r="K40" s="23">
        <v>15</v>
      </c>
      <c r="L40" s="23">
        <v>17</v>
      </c>
      <c r="M40" s="23">
        <v>14</v>
      </c>
      <c r="N40" s="23">
        <v>14</v>
      </c>
      <c r="O40" s="23">
        <v>15</v>
      </c>
      <c r="P40" s="23">
        <v>0</v>
      </c>
      <c r="Q40" s="95">
        <v>0</v>
      </c>
      <c r="R40" s="24">
        <v>123</v>
      </c>
    </row>
    <row r="41" spans="2:18" ht="27" customHeight="1">
      <c r="B41" s="105">
        <f t="shared" si="2"/>
        <v>18</v>
      </c>
      <c r="C41" s="20" t="s">
        <v>7</v>
      </c>
      <c r="D41" s="103">
        <v>45</v>
      </c>
      <c r="E41" s="22">
        <v>12</v>
      </c>
      <c r="F41" s="23">
        <v>15</v>
      </c>
      <c r="G41" s="23">
        <v>14</v>
      </c>
      <c r="H41" s="23">
        <v>19</v>
      </c>
      <c r="I41" s="23">
        <v>19</v>
      </c>
      <c r="J41" s="23">
        <v>15</v>
      </c>
      <c r="K41" s="23">
        <v>17</v>
      </c>
      <c r="L41" s="23">
        <v>16</v>
      </c>
      <c r="M41" s="23">
        <v>15</v>
      </c>
      <c r="N41" s="23">
        <v>13</v>
      </c>
      <c r="O41" s="23">
        <v>14</v>
      </c>
      <c r="P41" s="23">
        <v>0</v>
      </c>
      <c r="Q41" s="95">
        <v>0</v>
      </c>
      <c r="R41" s="24">
        <v>131</v>
      </c>
    </row>
    <row r="42" spans="2:18" ht="27" customHeight="1" thickBot="1">
      <c r="B42" s="105">
        <f t="shared" si="2"/>
        <v>19</v>
      </c>
      <c r="C42" s="25" t="s">
        <v>21</v>
      </c>
      <c r="D42" s="104">
        <v>71</v>
      </c>
      <c r="E42" s="97">
        <v>19</v>
      </c>
      <c r="F42" s="26">
        <v>19</v>
      </c>
      <c r="G42" s="26">
        <v>19</v>
      </c>
      <c r="H42" s="26">
        <v>19</v>
      </c>
      <c r="I42" s="26">
        <v>19</v>
      </c>
      <c r="J42" s="26">
        <v>19</v>
      </c>
      <c r="K42" s="26">
        <v>19</v>
      </c>
      <c r="L42" s="26">
        <v>19</v>
      </c>
      <c r="M42" s="26">
        <v>19</v>
      </c>
      <c r="N42" s="26">
        <v>19</v>
      </c>
      <c r="O42" s="26">
        <v>19</v>
      </c>
      <c r="P42" s="26">
        <v>0</v>
      </c>
      <c r="Q42" s="72">
        <v>0</v>
      </c>
      <c r="R42" s="96">
        <v>171</v>
      </c>
    </row>
    <row r="43" spans="2:18" ht="27" customHeight="1" thickTop="1" thickBot="1"/>
    <row r="44" spans="2:18" ht="27" customHeight="1" thickTop="1" thickBot="1">
      <c r="C44" s="247" t="s">
        <v>206</v>
      </c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9"/>
    </row>
    <row r="45" spans="2:18" ht="49.5" customHeight="1" thickTop="1" thickBot="1">
      <c r="C45" s="13" t="s">
        <v>8</v>
      </c>
      <c r="D45" s="14" t="s">
        <v>9</v>
      </c>
      <c r="E45" s="15" t="s">
        <v>10</v>
      </c>
      <c r="F45" s="16" t="s">
        <v>11</v>
      </c>
      <c r="G45" s="16" t="s">
        <v>12</v>
      </c>
      <c r="H45" s="16" t="s">
        <v>13</v>
      </c>
      <c r="I45" s="16" t="s">
        <v>14</v>
      </c>
      <c r="J45" s="16" t="s">
        <v>15</v>
      </c>
      <c r="K45" s="16" t="s">
        <v>16</v>
      </c>
      <c r="L45" s="16" t="s">
        <v>17</v>
      </c>
      <c r="M45" s="16" t="s">
        <v>18</v>
      </c>
      <c r="N45" s="16" t="s">
        <v>22</v>
      </c>
      <c r="O45" s="16" t="s">
        <v>23</v>
      </c>
      <c r="P45" s="16" t="s">
        <v>24</v>
      </c>
      <c r="Q45" s="100" t="s">
        <v>25</v>
      </c>
      <c r="R45" s="12" t="s">
        <v>79</v>
      </c>
    </row>
    <row r="46" spans="2:18" ht="27" customHeight="1" thickTop="1">
      <c r="B46" s="106">
        <v>1</v>
      </c>
      <c r="C46" s="157" t="s">
        <v>71</v>
      </c>
      <c r="D46" s="102">
        <v>3</v>
      </c>
      <c r="E46" s="73">
        <v>16</v>
      </c>
      <c r="F46" s="74">
        <v>2</v>
      </c>
      <c r="G46" s="74">
        <v>2</v>
      </c>
      <c r="H46" s="74">
        <v>2</v>
      </c>
      <c r="I46" s="74">
        <v>3</v>
      </c>
      <c r="J46" s="74">
        <v>4</v>
      </c>
      <c r="K46" s="74">
        <v>4</v>
      </c>
      <c r="L46" s="74">
        <v>1</v>
      </c>
      <c r="M46" s="74">
        <v>1</v>
      </c>
      <c r="N46" s="74">
        <v>1</v>
      </c>
      <c r="O46" s="74">
        <v>1</v>
      </c>
      <c r="P46" s="74">
        <v>5</v>
      </c>
      <c r="Q46" s="75"/>
      <c r="R46" s="99">
        <v>21</v>
      </c>
    </row>
    <row r="47" spans="2:18" ht="27" customHeight="1">
      <c r="B47" s="105">
        <f>B46+1</f>
        <v>2</v>
      </c>
      <c r="C47" s="158" t="s">
        <v>196</v>
      </c>
      <c r="D47" s="103">
        <v>81</v>
      </c>
      <c r="E47" s="22">
        <v>1</v>
      </c>
      <c r="F47" s="23">
        <v>4</v>
      </c>
      <c r="G47" s="23">
        <v>3</v>
      </c>
      <c r="H47" s="23">
        <v>1</v>
      </c>
      <c r="I47" s="23">
        <v>1</v>
      </c>
      <c r="J47" s="23">
        <v>2</v>
      </c>
      <c r="K47" s="23">
        <v>2</v>
      </c>
      <c r="L47" s="23">
        <v>4</v>
      </c>
      <c r="M47" s="23">
        <v>4</v>
      </c>
      <c r="N47" s="23">
        <v>4</v>
      </c>
      <c r="O47" s="23">
        <v>2</v>
      </c>
      <c r="P47" s="23">
        <v>3</v>
      </c>
      <c r="Q47" s="95"/>
      <c r="R47" s="24">
        <v>23</v>
      </c>
    </row>
    <row r="48" spans="2:18" ht="27" customHeight="1">
      <c r="B48" s="105">
        <f t="shared" ref="B48:B60" si="3">B47+1</f>
        <v>3</v>
      </c>
      <c r="C48" s="158" t="s">
        <v>202</v>
      </c>
      <c r="D48" s="103">
        <v>86</v>
      </c>
      <c r="E48" s="22">
        <v>2</v>
      </c>
      <c r="F48" s="23">
        <v>5</v>
      </c>
      <c r="G48" s="23">
        <v>4</v>
      </c>
      <c r="H48" s="23">
        <v>5</v>
      </c>
      <c r="I48" s="23">
        <v>2</v>
      </c>
      <c r="J48" s="23">
        <v>3</v>
      </c>
      <c r="K48" s="23">
        <v>1</v>
      </c>
      <c r="L48" s="23">
        <v>3</v>
      </c>
      <c r="M48" s="23">
        <v>2</v>
      </c>
      <c r="N48" s="23">
        <v>2</v>
      </c>
      <c r="O48" s="23">
        <v>4</v>
      </c>
      <c r="P48" s="23">
        <v>1</v>
      </c>
      <c r="Q48" s="95"/>
      <c r="R48" s="24">
        <v>24</v>
      </c>
    </row>
    <row r="49" spans="2:18" ht="27" customHeight="1">
      <c r="B49" s="105">
        <f t="shared" si="3"/>
        <v>4</v>
      </c>
      <c r="C49" s="20" t="s">
        <v>204</v>
      </c>
      <c r="D49" s="103">
        <v>23</v>
      </c>
      <c r="E49" s="22">
        <v>4</v>
      </c>
      <c r="F49" s="23">
        <v>7</v>
      </c>
      <c r="G49" s="23">
        <v>1</v>
      </c>
      <c r="H49" s="23">
        <v>4</v>
      </c>
      <c r="I49" s="23">
        <v>6</v>
      </c>
      <c r="J49" s="23">
        <v>4</v>
      </c>
      <c r="K49" s="23">
        <v>3</v>
      </c>
      <c r="L49" s="23">
        <v>2</v>
      </c>
      <c r="M49" s="23">
        <v>4</v>
      </c>
      <c r="N49" s="23">
        <v>3</v>
      </c>
      <c r="O49" s="23">
        <v>6</v>
      </c>
      <c r="P49" s="23">
        <v>2</v>
      </c>
      <c r="Q49" s="95"/>
      <c r="R49" s="24">
        <v>33</v>
      </c>
    </row>
    <row r="50" spans="2:18" ht="27" customHeight="1">
      <c r="B50" s="105">
        <f t="shared" si="3"/>
        <v>5</v>
      </c>
      <c r="C50" s="20" t="s">
        <v>69</v>
      </c>
      <c r="D50" s="103">
        <v>72</v>
      </c>
      <c r="E50" s="22">
        <v>3</v>
      </c>
      <c r="F50" s="23">
        <v>1</v>
      </c>
      <c r="G50" s="23">
        <v>4</v>
      </c>
      <c r="H50" s="23">
        <v>6</v>
      </c>
      <c r="I50" s="23">
        <v>5</v>
      </c>
      <c r="J50" s="23">
        <v>1</v>
      </c>
      <c r="K50" s="23">
        <v>8</v>
      </c>
      <c r="L50" s="23">
        <v>4</v>
      </c>
      <c r="M50" s="23">
        <v>6</v>
      </c>
      <c r="N50" s="23">
        <v>5</v>
      </c>
      <c r="O50" s="23">
        <v>5</v>
      </c>
      <c r="P50" s="23">
        <v>6</v>
      </c>
      <c r="Q50" s="95"/>
      <c r="R50" s="24">
        <v>40</v>
      </c>
    </row>
    <row r="51" spans="2:18" ht="27" customHeight="1">
      <c r="B51" s="105">
        <f t="shared" si="3"/>
        <v>6</v>
      </c>
      <c r="C51" s="20" t="s">
        <v>205</v>
      </c>
      <c r="D51" s="103">
        <v>119</v>
      </c>
      <c r="E51" s="22">
        <v>5</v>
      </c>
      <c r="F51" s="23">
        <v>8</v>
      </c>
      <c r="G51" s="23">
        <v>5</v>
      </c>
      <c r="H51" s="23">
        <v>3</v>
      </c>
      <c r="I51" s="23">
        <v>7</v>
      </c>
      <c r="J51" s="23">
        <v>5</v>
      </c>
      <c r="K51" s="23">
        <v>5</v>
      </c>
      <c r="L51" s="23">
        <v>6</v>
      </c>
      <c r="M51" s="23">
        <v>5</v>
      </c>
      <c r="N51" s="23">
        <v>4</v>
      </c>
      <c r="O51" s="23">
        <v>3</v>
      </c>
      <c r="P51" s="23">
        <v>4</v>
      </c>
      <c r="Q51" s="95"/>
      <c r="R51" s="24">
        <v>45</v>
      </c>
    </row>
    <row r="52" spans="2:18" ht="27" customHeight="1">
      <c r="B52" s="105">
        <f t="shared" si="3"/>
        <v>7</v>
      </c>
      <c r="C52" s="20" t="s">
        <v>193</v>
      </c>
      <c r="D52" s="103">
        <v>712</v>
      </c>
      <c r="E52" s="22">
        <v>10</v>
      </c>
      <c r="F52" s="23">
        <v>4</v>
      </c>
      <c r="G52" s="23">
        <v>6</v>
      </c>
      <c r="H52" s="23">
        <v>10</v>
      </c>
      <c r="I52" s="23">
        <v>8</v>
      </c>
      <c r="J52" s="23">
        <v>9</v>
      </c>
      <c r="K52" s="23">
        <v>7</v>
      </c>
      <c r="L52" s="23">
        <v>5</v>
      </c>
      <c r="M52" s="23">
        <v>3</v>
      </c>
      <c r="N52" s="23">
        <v>7</v>
      </c>
      <c r="O52" s="23">
        <v>7</v>
      </c>
      <c r="P52" s="23">
        <v>4</v>
      </c>
      <c r="Q52" s="95"/>
      <c r="R52" s="24">
        <v>60</v>
      </c>
    </row>
    <row r="53" spans="2:18" ht="27" customHeight="1">
      <c r="B53" s="105">
        <f t="shared" si="3"/>
        <v>8</v>
      </c>
      <c r="C53" s="158" t="s">
        <v>67</v>
      </c>
      <c r="D53" s="103">
        <v>12</v>
      </c>
      <c r="E53" s="22">
        <v>4</v>
      </c>
      <c r="F53" s="23">
        <v>6</v>
      </c>
      <c r="G53" s="23">
        <v>9</v>
      </c>
      <c r="H53" s="23">
        <v>8</v>
      </c>
      <c r="I53" s="23">
        <v>4</v>
      </c>
      <c r="J53" s="23">
        <v>8</v>
      </c>
      <c r="K53" s="23">
        <v>6</v>
      </c>
      <c r="L53" s="23">
        <v>9</v>
      </c>
      <c r="M53" s="23">
        <v>7</v>
      </c>
      <c r="N53" s="23">
        <v>6</v>
      </c>
      <c r="O53" s="23">
        <v>8</v>
      </c>
      <c r="P53" s="23">
        <v>8</v>
      </c>
      <c r="Q53" s="95"/>
      <c r="R53" s="24">
        <v>65</v>
      </c>
    </row>
    <row r="54" spans="2:18" ht="27" customHeight="1">
      <c r="B54" s="105">
        <f t="shared" si="3"/>
        <v>9</v>
      </c>
      <c r="C54" s="158" t="s">
        <v>203</v>
      </c>
      <c r="D54" s="103">
        <v>17</v>
      </c>
      <c r="E54" s="22">
        <v>6</v>
      </c>
      <c r="F54" s="23">
        <v>16</v>
      </c>
      <c r="G54" s="23">
        <v>11</v>
      </c>
      <c r="H54" s="23">
        <v>11</v>
      </c>
      <c r="I54" s="23">
        <v>9</v>
      </c>
      <c r="J54" s="23">
        <v>7</v>
      </c>
      <c r="K54" s="23">
        <v>4</v>
      </c>
      <c r="L54" s="23">
        <v>7</v>
      </c>
      <c r="M54" s="23">
        <v>9</v>
      </c>
      <c r="N54" s="23">
        <v>8</v>
      </c>
      <c r="O54" s="23">
        <v>9</v>
      </c>
      <c r="P54" s="23">
        <v>7</v>
      </c>
      <c r="Q54" s="95"/>
      <c r="R54" s="24">
        <v>77</v>
      </c>
    </row>
    <row r="55" spans="2:18" ht="27" customHeight="1">
      <c r="B55" s="105">
        <f t="shared" si="3"/>
        <v>10</v>
      </c>
      <c r="C55" s="20" t="s">
        <v>195</v>
      </c>
      <c r="D55" s="103">
        <v>90</v>
      </c>
      <c r="E55" s="22">
        <v>7</v>
      </c>
      <c r="F55" s="23">
        <v>12</v>
      </c>
      <c r="G55" s="23">
        <v>14</v>
      </c>
      <c r="H55" s="23">
        <v>7</v>
      </c>
      <c r="I55" s="23">
        <v>13</v>
      </c>
      <c r="J55" s="23">
        <v>12</v>
      </c>
      <c r="K55" s="23">
        <v>9</v>
      </c>
      <c r="L55" s="23">
        <v>10</v>
      </c>
      <c r="M55" s="23">
        <v>12</v>
      </c>
      <c r="N55" s="23">
        <v>9</v>
      </c>
      <c r="O55" s="23">
        <v>4</v>
      </c>
      <c r="P55" s="23">
        <v>9</v>
      </c>
      <c r="Q55" s="95"/>
      <c r="R55" s="24">
        <v>91</v>
      </c>
    </row>
    <row r="56" spans="2:18" ht="27" customHeight="1">
      <c r="B56" s="105">
        <f t="shared" si="3"/>
        <v>11</v>
      </c>
      <c r="C56" s="158" t="s">
        <v>26</v>
      </c>
      <c r="D56" s="103">
        <v>1</v>
      </c>
      <c r="E56" s="22">
        <v>9</v>
      </c>
      <c r="F56" s="23">
        <v>3</v>
      </c>
      <c r="G56" s="23">
        <v>7</v>
      </c>
      <c r="H56" s="23">
        <v>13</v>
      </c>
      <c r="I56" s="23">
        <v>4</v>
      </c>
      <c r="J56" s="23">
        <v>11</v>
      </c>
      <c r="K56" s="23">
        <v>11</v>
      </c>
      <c r="L56" s="23">
        <v>12</v>
      </c>
      <c r="M56" s="23">
        <v>10</v>
      </c>
      <c r="N56" s="23">
        <v>16</v>
      </c>
      <c r="O56" s="23">
        <v>16</v>
      </c>
      <c r="P56" s="23">
        <v>16</v>
      </c>
      <c r="Q56" s="95"/>
      <c r="R56" s="24">
        <v>96</v>
      </c>
    </row>
    <row r="57" spans="2:18" ht="27" customHeight="1">
      <c r="B57" s="105">
        <f t="shared" si="3"/>
        <v>12</v>
      </c>
      <c r="C57" s="20" t="s">
        <v>76</v>
      </c>
      <c r="D57" s="103">
        <v>672</v>
      </c>
      <c r="E57" s="22">
        <v>12</v>
      </c>
      <c r="F57" s="23">
        <v>9</v>
      </c>
      <c r="G57" s="23">
        <v>8</v>
      </c>
      <c r="H57" s="23">
        <v>9</v>
      </c>
      <c r="I57" s="23">
        <v>11</v>
      </c>
      <c r="J57" s="23">
        <v>6</v>
      </c>
      <c r="K57" s="23">
        <v>13</v>
      </c>
      <c r="L57" s="23">
        <v>11</v>
      </c>
      <c r="M57" s="23">
        <v>11</v>
      </c>
      <c r="N57" s="23">
        <v>11</v>
      </c>
      <c r="O57" s="23">
        <v>16</v>
      </c>
      <c r="P57" s="23">
        <v>16</v>
      </c>
      <c r="Q57" s="95"/>
      <c r="R57" s="24">
        <v>101</v>
      </c>
    </row>
    <row r="58" spans="2:18" ht="27" customHeight="1">
      <c r="B58" s="105">
        <f t="shared" si="3"/>
        <v>13</v>
      </c>
      <c r="C58" s="20" t="s">
        <v>182</v>
      </c>
      <c r="D58" s="103">
        <v>74</v>
      </c>
      <c r="E58" s="22">
        <v>16</v>
      </c>
      <c r="F58" s="23">
        <v>16</v>
      </c>
      <c r="G58" s="23">
        <v>13</v>
      </c>
      <c r="H58" s="23">
        <v>12</v>
      </c>
      <c r="I58" s="23">
        <v>10</v>
      </c>
      <c r="J58" s="23">
        <v>10</v>
      </c>
      <c r="K58" s="23">
        <v>10</v>
      </c>
      <c r="L58" s="23">
        <v>8</v>
      </c>
      <c r="M58" s="23">
        <v>8</v>
      </c>
      <c r="N58" s="23">
        <v>10</v>
      </c>
      <c r="O58" s="23">
        <v>10</v>
      </c>
      <c r="P58" s="23">
        <v>10</v>
      </c>
      <c r="Q58" s="95"/>
      <c r="R58" s="24">
        <v>101</v>
      </c>
    </row>
    <row r="59" spans="2:18" ht="27" customHeight="1">
      <c r="B59" s="105">
        <f t="shared" si="3"/>
        <v>14</v>
      </c>
      <c r="C59" s="158" t="s">
        <v>7</v>
      </c>
      <c r="D59" s="103">
        <v>45</v>
      </c>
      <c r="E59" s="22">
        <v>11</v>
      </c>
      <c r="F59" s="23">
        <v>10</v>
      </c>
      <c r="G59" s="23">
        <v>12</v>
      </c>
      <c r="H59" s="23">
        <v>4</v>
      </c>
      <c r="I59" s="23">
        <v>14</v>
      </c>
      <c r="J59" s="23">
        <v>14</v>
      </c>
      <c r="K59" s="23">
        <v>12</v>
      </c>
      <c r="L59" s="23">
        <v>13</v>
      </c>
      <c r="M59" s="23">
        <v>13</v>
      </c>
      <c r="N59" s="23">
        <v>12</v>
      </c>
      <c r="O59" s="23">
        <v>11</v>
      </c>
      <c r="P59" s="23">
        <v>16</v>
      </c>
      <c r="Q59" s="95"/>
      <c r="R59" s="24">
        <v>112</v>
      </c>
    </row>
    <row r="60" spans="2:18" ht="27" customHeight="1">
      <c r="B60" s="105">
        <f t="shared" si="3"/>
        <v>15</v>
      </c>
      <c r="C60" s="20" t="s">
        <v>28</v>
      </c>
      <c r="D60" s="103">
        <v>16</v>
      </c>
      <c r="E60" s="22">
        <v>8</v>
      </c>
      <c r="F60" s="23">
        <v>11</v>
      </c>
      <c r="G60" s="23">
        <v>10</v>
      </c>
      <c r="H60" s="23">
        <v>14</v>
      </c>
      <c r="I60" s="23">
        <v>12</v>
      </c>
      <c r="J60" s="23">
        <v>13</v>
      </c>
      <c r="K60" s="23">
        <v>14</v>
      </c>
      <c r="L60" s="23">
        <v>14</v>
      </c>
      <c r="M60" s="23">
        <v>16</v>
      </c>
      <c r="N60" s="23">
        <v>16</v>
      </c>
      <c r="O60" s="23">
        <v>16</v>
      </c>
      <c r="P60" s="23">
        <v>16</v>
      </c>
      <c r="Q60" s="95"/>
      <c r="R60" s="24">
        <v>128</v>
      </c>
    </row>
    <row r="61" spans="2:18" ht="27" customHeight="1" thickBot="1">
      <c r="B61" s="105">
        <f>B60+1</f>
        <v>16</v>
      </c>
      <c r="C61" s="25" t="s">
        <v>74</v>
      </c>
      <c r="D61" s="104">
        <v>27</v>
      </c>
      <c r="E61" s="97">
        <v>16</v>
      </c>
      <c r="F61" s="26">
        <v>16</v>
      </c>
      <c r="G61" s="26">
        <v>16</v>
      </c>
      <c r="H61" s="26">
        <v>16</v>
      </c>
      <c r="I61" s="26">
        <v>16</v>
      </c>
      <c r="J61" s="26">
        <v>16</v>
      </c>
      <c r="K61" s="26">
        <v>16</v>
      </c>
      <c r="L61" s="26">
        <v>16</v>
      </c>
      <c r="M61" s="26">
        <v>16</v>
      </c>
      <c r="N61" s="26">
        <v>16</v>
      </c>
      <c r="O61" s="26">
        <v>16</v>
      </c>
      <c r="P61" s="26">
        <v>16</v>
      </c>
      <c r="Q61" s="72"/>
      <c r="R61" s="96">
        <v>160</v>
      </c>
    </row>
    <row r="62" spans="2:18" ht="27" customHeight="1" thickTop="1" thickBot="1"/>
    <row r="63" spans="2:18" ht="27" customHeight="1" thickTop="1" thickBot="1">
      <c r="C63" s="247" t="s">
        <v>240</v>
      </c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9"/>
    </row>
    <row r="64" spans="2:18" ht="52.5" customHeight="1" thickTop="1" thickBot="1">
      <c r="C64" s="13" t="s">
        <v>8</v>
      </c>
      <c r="D64" s="14" t="s">
        <v>9</v>
      </c>
      <c r="E64" s="15" t="s">
        <v>10</v>
      </c>
      <c r="F64" s="16" t="s">
        <v>11</v>
      </c>
      <c r="G64" s="16" t="s">
        <v>12</v>
      </c>
      <c r="H64" s="16" t="s">
        <v>13</v>
      </c>
      <c r="I64" s="16" t="s">
        <v>14</v>
      </c>
      <c r="J64" s="16" t="s">
        <v>15</v>
      </c>
      <c r="K64" s="16" t="s">
        <v>16</v>
      </c>
      <c r="L64" s="16" t="s">
        <v>17</v>
      </c>
      <c r="M64" s="16" t="s">
        <v>18</v>
      </c>
      <c r="N64" s="16" t="s">
        <v>22</v>
      </c>
      <c r="O64" s="16" t="s">
        <v>23</v>
      </c>
      <c r="P64" s="16" t="s">
        <v>24</v>
      </c>
      <c r="Q64" s="100" t="s">
        <v>25</v>
      </c>
      <c r="R64" s="12" t="s">
        <v>79</v>
      </c>
    </row>
    <row r="65" spans="2:18" ht="27" customHeight="1" thickTop="1">
      <c r="B65" s="106">
        <v>1</v>
      </c>
      <c r="C65" s="166" t="s">
        <v>215</v>
      </c>
      <c r="D65" s="102">
        <v>86</v>
      </c>
      <c r="E65" s="73">
        <v>1</v>
      </c>
      <c r="F65" s="74">
        <v>1</v>
      </c>
      <c r="G65" s="74">
        <v>7</v>
      </c>
      <c r="H65" s="74">
        <v>1</v>
      </c>
      <c r="I65" s="74">
        <v>2</v>
      </c>
      <c r="J65" s="74">
        <v>2</v>
      </c>
      <c r="K65" s="74"/>
      <c r="L65" s="74"/>
      <c r="M65" s="74"/>
      <c r="N65" s="74"/>
      <c r="O65" s="74"/>
      <c r="P65" s="74"/>
      <c r="Q65" s="75"/>
      <c r="R65" s="99">
        <v>7</v>
      </c>
    </row>
    <row r="66" spans="2:18" ht="27" customHeight="1">
      <c r="B66" s="105">
        <f>B65+1</f>
        <v>2</v>
      </c>
      <c r="C66" s="167" t="s">
        <v>216</v>
      </c>
      <c r="D66" s="103">
        <v>81</v>
      </c>
      <c r="E66" s="22">
        <v>2</v>
      </c>
      <c r="F66" s="23">
        <v>5</v>
      </c>
      <c r="G66" s="23">
        <v>3</v>
      </c>
      <c r="H66" s="23">
        <v>3</v>
      </c>
      <c r="I66" s="23">
        <v>3</v>
      </c>
      <c r="J66" s="23">
        <v>1</v>
      </c>
      <c r="K66" s="23"/>
      <c r="L66" s="23"/>
      <c r="M66" s="23"/>
      <c r="N66" s="23"/>
      <c r="O66" s="23"/>
      <c r="P66" s="23"/>
      <c r="Q66" s="95"/>
      <c r="R66" s="24">
        <v>12</v>
      </c>
    </row>
    <row r="67" spans="2:18" ht="27" customHeight="1">
      <c r="B67" s="105">
        <f t="shared" ref="B67:B89" si="4">B66+1</f>
        <v>3</v>
      </c>
      <c r="C67" s="164" t="s">
        <v>217</v>
      </c>
      <c r="D67" s="103">
        <v>72</v>
      </c>
      <c r="E67" s="22">
        <v>4</v>
      </c>
      <c r="F67" s="23">
        <v>4</v>
      </c>
      <c r="G67" s="23">
        <v>1</v>
      </c>
      <c r="H67" s="23">
        <v>7</v>
      </c>
      <c r="I67" s="23">
        <v>1</v>
      </c>
      <c r="J67" s="23">
        <v>4</v>
      </c>
      <c r="K67" s="23"/>
      <c r="L67" s="23"/>
      <c r="M67" s="23"/>
      <c r="N67" s="23"/>
      <c r="O67" s="23"/>
      <c r="P67" s="23"/>
      <c r="Q67" s="95"/>
      <c r="R67" s="24">
        <v>14</v>
      </c>
    </row>
    <row r="68" spans="2:18" ht="27" customHeight="1">
      <c r="B68" s="105">
        <f t="shared" si="4"/>
        <v>4</v>
      </c>
      <c r="C68" s="167" t="s">
        <v>218</v>
      </c>
      <c r="D68" s="103">
        <v>3</v>
      </c>
      <c r="E68" s="22">
        <v>1</v>
      </c>
      <c r="F68" s="23">
        <v>2</v>
      </c>
      <c r="G68" s="23">
        <v>5</v>
      </c>
      <c r="H68" s="23">
        <v>2</v>
      </c>
      <c r="I68" s="23">
        <v>4</v>
      </c>
      <c r="J68" s="23">
        <v>5</v>
      </c>
      <c r="K68" s="23"/>
      <c r="L68" s="23"/>
      <c r="M68" s="23"/>
      <c r="N68" s="23"/>
      <c r="O68" s="23"/>
      <c r="P68" s="23"/>
      <c r="Q68" s="95"/>
      <c r="R68" s="24">
        <v>14</v>
      </c>
    </row>
    <row r="69" spans="2:18" ht="27" customHeight="1">
      <c r="B69" s="105">
        <f t="shared" si="4"/>
        <v>5</v>
      </c>
      <c r="C69" s="164" t="s">
        <v>219</v>
      </c>
      <c r="D69" s="103">
        <v>23</v>
      </c>
      <c r="E69" s="22">
        <v>3</v>
      </c>
      <c r="F69" s="23">
        <v>3</v>
      </c>
      <c r="G69" s="23">
        <v>2</v>
      </c>
      <c r="H69" s="23">
        <v>8</v>
      </c>
      <c r="I69" s="23">
        <v>5</v>
      </c>
      <c r="J69" s="23">
        <v>3</v>
      </c>
      <c r="K69" s="23"/>
      <c r="L69" s="23"/>
      <c r="M69" s="23"/>
      <c r="N69" s="23"/>
      <c r="O69" s="23"/>
      <c r="P69" s="23"/>
      <c r="Q69" s="95"/>
      <c r="R69" s="24">
        <v>16</v>
      </c>
    </row>
    <row r="70" spans="2:18" ht="27" customHeight="1">
      <c r="B70" s="105">
        <f t="shared" si="4"/>
        <v>6</v>
      </c>
      <c r="C70" s="164" t="s">
        <v>220</v>
      </c>
      <c r="D70" s="103">
        <v>163</v>
      </c>
      <c r="E70" s="22">
        <v>2</v>
      </c>
      <c r="F70" s="23">
        <v>6</v>
      </c>
      <c r="G70" s="23">
        <v>4</v>
      </c>
      <c r="H70" s="23">
        <v>6</v>
      </c>
      <c r="I70" s="23">
        <v>7</v>
      </c>
      <c r="J70" s="23">
        <v>6</v>
      </c>
      <c r="K70" s="23"/>
      <c r="L70" s="23"/>
      <c r="M70" s="23"/>
      <c r="N70" s="23"/>
      <c r="O70" s="23"/>
      <c r="P70" s="23"/>
      <c r="Q70" s="95"/>
      <c r="R70" s="24">
        <v>24</v>
      </c>
    </row>
    <row r="71" spans="2:18" ht="27" customHeight="1">
      <c r="B71" s="105">
        <f t="shared" si="4"/>
        <v>7</v>
      </c>
      <c r="C71" s="167" t="s">
        <v>221</v>
      </c>
      <c r="D71" s="103">
        <v>12</v>
      </c>
      <c r="E71" s="22">
        <v>5</v>
      </c>
      <c r="F71" s="23">
        <v>8</v>
      </c>
      <c r="G71" s="23">
        <v>6</v>
      </c>
      <c r="H71" s="23">
        <v>9</v>
      </c>
      <c r="I71" s="23">
        <v>6</v>
      </c>
      <c r="J71" s="23">
        <v>26</v>
      </c>
      <c r="K71" s="23"/>
      <c r="L71" s="23"/>
      <c r="M71" s="23"/>
      <c r="N71" s="23"/>
      <c r="O71" s="23"/>
      <c r="P71" s="23"/>
      <c r="Q71" s="95"/>
      <c r="R71" s="24">
        <v>34</v>
      </c>
    </row>
    <row r="72" spans="2:18" ht="27" customHeight="1">
      <c r="B72" s="105">
        <f t="shared" si="4"/>
        <v>8</v>
      </c>
      <c r="C72" s="164" t="s">
        <v>222</v>
      </c>
      <c r="D72" s="103">
        <v>119</v>
      </c>
      <c r="E72" s="22">
        <v>3</v>
      </c>
      <c r="F72" s="23">
        <v>10</v>
      </c>
      <c r="G72" s="23">
        <v>13</v>
      </c>
      <c r="H72" s="23">
        <v>4</v>
      </c>
      <c r="I72" s="23">
        <v>10</v>
      </c>
      <c r="J72" s="23">
        <v>8</v>
      </c>
      <c r="K72" s="23"/>
      <c r="L72" s="23"/>
      <c r="M72" s="23"/>
      <c r="N72" s="23"/>
      <c r="O72" s="23"/>
      <c r="P72" s="23"/>
      <c r="Q72" s="95"/>
      <c r="R72" s="24">
        <v>35</v>
      </c>
    </row>
    <row r="73" spans="2:18" ht="27" customHeight="1">
      <c r="B73" s="105">
        <f t="shared" si="4"/>
        <v>9</v>
      </c>
      <c r="C73" s="167" t="s">
        <v>223</v>
      </c>
      <c r="D73" s="103">
        <v>17</v>
      </c>
      <c r="E73" s="22">
        <v>8</v>
      </c>
      <c r="F73" s="23">
        <v>9</v>
      </c>
      <c r="G73" s="23">
        <v>10</v>
      </c>
      <c r="H73" s="23">
        <v>10</v>
      </c>
      <c r="I73" s="23">
        <v>8</v>
      </c>
      <c r="J73" s="23">
        <v>11</v>
      </c>
      <c r="K73" s="23"/>
      <c r="L73" s="23"/>
      <c r="M73" s="23"/>
      <c r="N73" s="23"/>
      <c r="O73" s="23"/>
      <c r="P73" s="23"/>
      <c r="Q73" s="95"/>
      <c r="R73" s="24">
        <v>45</v>
      </c>
    </row>
    <row r="74" spans="2:18" ht="27" customHeight="1">
      <c r="B74" s="105">
        <f t="shared" si="4"/>
        <v>10</v>
      </c>
      <c r="C74" s="164" t="s">
        <v>224</v>
      </c>
      <c r="D74" s="103">
        <v>712</v>
      </c>
      <c r="E74" s="22">
        <v>4</v>
      </c>
      <c r="F74" s="23">
        <v>12</v>
      </c>
      <c r="G74" s="23">
        <v>15</v>
      </c>
      <c r="H74" s="23">
        <v>5</v>
      </c>
      <c r="I74" s="23">
        <v>13</v>
      </c>
      <c r="J74" s="23">
        <v>21</v>
      </c>
      <c r="K74" s="23"/>
      <c r="L74" s="23"/>
      <c r="M74" s="23"/>
      <c r="N74" s="23"/>
      <c r="O74" s="23"/>
      <c r="P74" s="23"/>
      <c r="Q74" s="95"/>
      <c r="R74" s="24">
        <v>49</v>
      </c>
    </row>
    <row r="75" spans="2:18" ht="27" customHeight="1">
      <c r="B75" s="105">
        <f t="shared" si="4"/>
        <v>11</v>
      </c>
      <c r="C75" s="164" t="s">
        <v>225</v>
      </c>
      <c r="D75" s="103">
        <v>191</v>
      </c>
      <c r="E75" s="22">
        <v>11</v>
      </c>
      <c r="F75" s="23">
        <v>7</v>
      </c>
      <c r="G75" s="23">
        <v>8</v>
      </c>
      <c r="H75" s="23">
        <v>11</v>
      </c>
      <c r="I75" s="23">
        <v>15</v>
      </c>
      <c r="J75" s="23">
        <v>22</v>
      </c>
      <c r="K75" s="23"/>
      <c r="L75" s="23"/>
      <c r="M75" s="23"/>
      <c r="N75" s="23"/>
      <c r="O75" s="23"/>
      <c r="P75" s="23"/>
      <c r="Q75" s="95"/>
      <c r="R75" s="24">
        <v>52</v>
      </c>
    </row>
    <row r="76" spans="2:18" ht="27" customHeight="1">
      <c r="B76" s="105">
        <f t="shared" si="4"/>
        <v>12</v>
      </c>
      <c r="C76" s="164" t="s">
        <v>226</v>
      </c>
      <c r="D76" s="103">
        <v>71</v>
      </c>
      <c r="E76" s="22">
        <v>10</v>
      </c>
      <c r="F76" s="23">
        <v>15</v>
      </c>
      <c r="G76" s="23">
        <v>9</v>
      </c>
      <c r="H76" s="23">
        <v>14</v>
      </c>
      <c r="I76" s="23">
        <v>16</v>
      </c>
      <c r="J76" s="23">
        <v>7</v>
      </c>
      <c r="K76" s="23"/>
      <c r="L76" s="23"/>
      <c r="M76" s="23"/>
      <c r="N76" s="23"/>
      <c r="O76" s="23"/>
      <c r="P76" s="23"/>
      <c r="Q76" s="95"/>
      <c r="R76" s="24">
        <v>55</v>
      </c>
    </row>
    <row r="77" spans="2:18" ht="27" customHeight="1">
      <c r="B77" s="105">
        <f t="shared" si="4"/>
        <v>13</v>
      </c>
      <c r="C77" s="164" t="s">
        <v>227</v>
      </c>
      <c r="D77" s="103">
        <v>14</v>
      </c>
      <c r="E77" s="22">
        <v>5</v>
      </c>
      <c r="F77" s="23">
        <v>13</v>
      </c>
      <c r="G77" s="23">
        <v>12</v>
      </c>
      <c r="H77" s="23">
        <v>13</v>
      </c>
      <c r="I77" s="23">
        <v>22</v>
      </c>
      <c r="J77" s="23">
        <v>19</v>
      </c>
      <c r="K77" s="23"/>
      <c r="L77" s="23"/>
      <c r="M77" s="23"/>
      <c r="N77" s="23"/>
      <c r="O77" s="23"/>
      <c r="P77" s="23"/>
      <c r="Q77" s="95"/>
      <c r="R77" s="24">
        <v>62</v>
      </c>
    </row>
    <row r="78" spans="2:18" ht="27" customHeight="1">
      <c r="B78" s="105">
        <f t="shared" si="4"/>
        <v>14</v>
      </c>
      <c r="C78" s="164" t="s">
        <v>228</v>
      </c>
      <c r="D78" s="103">
        <v>145</v>
      </c>
      <c r="E78" s="22">
        <v>13</v>
      </c>
      <c r="F78" s="23">
        <v>23</v>
      </c>
      <c r="G78" s="23">
        <v>17</v>
      </c>
      <c r="H78" s="23">
        <v>15</v>
      </c>
      <c r="I78" s="23">
        <v>9</v>
      </c>
      <c r="J78" s="23">
        <v>10</v>
      </c>
      <c r="K78" s="23"/>
      <c r="L78" s="23"/>
      <c r="M78" s="23"/>
      <c r="N78" s="23"/>
      <c r="O78" s="23"/>
      <c r="P78" s="23"/>
      <c r="Q78" s="95"/>
      <c r="R78" s="24">
        <v>64</v>
      </c>
    </row>
    <row r="79" spans="2:18" ht="27" customHeight="1">
      <c r="B79" s="105">
        <f t="shared" si="4"/>
        <v>15</v>
      </c>
      <c r="C79" s="164" t="s">
        <v>229</v>
      </c>
      <c r="D79" s="103">
        <v>90</v>
      </c>
      <c r="E79" s="22">
        <v>8</v>
      </c>
      <c r="F79" s="23">
        <v>11</v>
      </c>
      <c r="G79" s="23">
        <v>19</v>
      </c>
      <c r="H79" s="23">
        <v>17</v>
      </c>
      <c r="I79" s="23">
        <v>12</v>
      </c>
      <c r="J79" s="23">
        <v>17</v>
      </c>
      <c r="K79" s="23"/>
      <c r="L79" s="23"/>
      <c r="M79" s="23"/>
      <c r="N79" s="23"/>
      <c r="O79" s="23"/>
      <c r="P79" s="23"/>
      <c r="Q79" s="95"/>
      <c r="R79" s="24">
        <v>65</v>
      </c>
    </row>
    <row r="80" spans="2:18" ht="27" customHeight="1">
      <c r="B80" s="105">
        <f t="shared" si="4"/>
        <v>16</v>
      </c>
      <c r="C80" s="164" t="s">
        <v>230</v>
      </c>
      <c r="D80" s="103">
        <v>714</v>
      </c>
      <c r="E80" s="22">
        <v>7</v>
      </c>
      <c r="F80" s="23">
        <v>22</v>
      </c>
      <c r="G80" s="23">
        <v>14</v>
      </c>
      <c r="H80" s="23">
        <v>18</v>
      </c>
      <c r="I80" s="23">
        <v>18</v>
      </c>
      <c r="J80" s="23">
        <v>9</v>
      </c>
      <c r="K80" s="23"/>
      <c r="L80" s="23"/>
      <c r="M80" s="23"/>
      <c r="N80" s="23"/>
      <c r="O80" s="23"/>
      <c r="P80" s="23"/>
      <c r="Q80" s="95"/>
      <c r="R80" s="24">
        <v>66</v>
      </c>
    </row>
    <row r="81" spans="2:18" ht="27" customHeight="1">
      <c r="B81" s="105">
        <f t="shared" si="4"/>
        <v>17</v>
      </c>
      <c r="C81" s="165" t="s">
        <v>231</v>
      </c>
      <c r="D81" s="103">
        <v>172</v>
      </c>
      <c r="E81" s="22">
        <v>6</v>
      </c>
      <c r="F81" s="23">
        <v>16</v>
      </c>
      <c r="G81" s="23">
        <v>16</v>
      </c>
      <c r="H81" s="23">
        <v>19</v>
      </c>
      <c r="I81" s="23">
        <v>20</v>
      </c>
      <c r="J81" s="23">
        <v>15</v>
      </c>
      <c r="K81" s="23"/>
      <c r="L81" s="23"/>
      <c r="M81" s="23"/>
      <c r="N81" s="23"/>
      <c r="O81" s="23"/>
      <c r="P81" s="23"/>
      <c r="Q81" s="95"/>
      <c r="R81" s="24">
        <v>72</v>
      </c>
    </row>
    <row r="82" spans="2:18" ht="27" customHeight="1">
      <c r="B82" s="105">
        <f t="shared" si="4"/>
        <v>18</v>
      </c>
      <c r="C82" s="164" t="s">
        <v>232</v>
      </c>
      <c r="D82" s="103">
        <v>672</v>
      </c>
      <c r="E82" s="22">
        <v>9</v>
      </c>
      <c r="F82" s="23">
        <v>17</v>
      </c>
      <c r="G82" s="23">
        <v>18</v>
      </c>
      <c r="H82" s="23">
        <v>16</v>
      </c>
      <c r="I82" s="23">
        <v>19</v>
      </c>
      <c r="J82" s="23">
        <v>12</v>
      </c>
      <c r="K82" s="23"/>
      <c r="L82" s="23"/>
      <c r="M82" s="23"/>
      <c r="N82" s="23"/>
      <c r="O82" s="23"/>
      <c r="P82" s="23"/>
      <c r="Q82" s="95"/>
      <c r="R82" s="24">
        <v>72</v>
      </c>
    </row>
    <row r="83" spans="2:18" ht="27" customHeight="1">
      <c r="B83" s="105">
        <f t="shared" si="4"/>
        <v>19</v>
      </c>
      <c r="C83" s="164" t="s">
        <v>233</v>
      </c>
      <c r="D83" s="103">
        <v>27</v>
      </c>
      <c r="E83" s="22">
        <v>10</v>
      </c>
      <c r="F83" s="23">
        <v>19</v>
      </c>
      <c r="G83" s="23">
        <v>11</v>
      </c>
      <c r="H83" s="23">
        <v>22</v>
      </c>
      <c r="I83" s="23">
        <v>14</v>
      </c>
      <c r="J83" s="23">
        <v>18</v>
      </c>
      <c r="K83" s="23"/>
      <c r="L83" s="23"/>
      <c r="M83" s="23"/>
      <c r="N83" s="23"/>
      <c r="O83" s="23"/>
      <c r="P83" s="23"/>
      <c r="Q83" s="95"/>
      <c r="R83" s="24">
        <v>72</v>
      </c>
    </row>
    <row r="84" spans="2:18" ht="27" customHeight="1">
      <c r="B84" s="105">
        <f t="shared" si="4"/>
        <v>20</v>
      </c>
      <c r="C84" s="164" t="s">
        <v>234</v>
      </c>
      <c r="D84" s="103">
        <v>18</v>
      </c>
      <c r="E84" s="22">
        <v>7</v>
      </c>
      <c r="F84" s="23">
        <v>18</v>
      </c>
      <c r="G84" s="23">
        <v>23</v>
      </c>
      <c r="H84" s="23">
        <v>12</v>
      </c>
      <c r="I84" s="23">
        <v>25</v>
      </c>
      <c r="J84" s="23">
        <v>20</v>
      </c>
      <c r="K84" s="23"/>
      <c r="L84" s="23"/>
      <c r="M84" s="23"/>
      <c r="N84" s="23"/>
      <c r="O84" s="23"/>
      <c r="P84" s="23"/>
      <c r="Q84" s="95"/>
      <c r="R84" s="24">
        <v>80</v>
      </c>
    </row>
    <row r="85" spans="2:18" ht="27" customHeight="1">
      <c r="B85" s="105">
        <f t="shared" si="4"/>
        <v>21</v>
      </c>
      <c r="C85" s="164" t="s">
        <v>235</v>
      </c>
      <c r="D85" s="103">
        <v>25</v>
      </c>
      <c r="E85" s="22">
        <v>9</v>
      </c>
      <c r="F85" s="23">
        <v>14</v>
      </c>
      <c r="G85" s="23">
        <v>24</v>
      </c>
      <c r="H85" s="23">
        <v>25</v>
      </c>
      <c r="I85" s="23">
        <v>11</v>
      </c>
      <c r="J85" s="23">
        <v>26</v>
      </c>
      <c r="K85" s="23"/>
      <c r="L85" s="23"/>
      <c r="M85" s="23"/>
      <c r="N85" s="23"/>
      <c r="O85" s="23"/>
      <c r="P85" s="23"/>
      <c r="Q85" s="95"/>
      <c r="R85" s="24">
        <v>83</v>
      </c>
    </row>
    <row r="86" spans="2:18" ht="27" customHeight="1">
      <c r="B86" s="105">
        <f t="shared" si="4"/>
        <v>22</v>
      </c>
      <c r="C86" s="167" t="s">
        <v>236</v>
      </c>
      <c r="D86" s="103">
        <v>1</v>
      </c>
      <c r="E86" s="22">
        <v>11</v>
      </c>
      <c r="F86" s="23">
        <v>20</v>
      </c>
      <c r="G86" s="23">
        <v>20</v>
      </c>
      <c r="H86" s="23">
        <v>20</v>
      </c>
      <c r="I86" s="23">
        <v>17</v>
      </c>
      <c r="J86" s="23">
        <v>23</v>
      </c>
      <c r="K86" s="23"/>
      <c r="L86" s="23"/>
      <c r="M86" s="23"/>
      <c r="N86" s="23"/>
      <c r="O86" s="23"/>
      <c r="P86" s="23"/>
      <c r="Q86" s="95"/>
      <c r="R86" s="24">
        <v>88</v>
      </c>
    </row>
    <row r="87" spans="2:18" ht="27" customHeight="1">
      <c r="B87" s="105">
        <f t="shared" si="4"/>
        <v>23</v>
      </c>
      <c r="C87" s="164" t="s">
        <v>237</v>
      </c>
      <c r="D87" s="103">
        <v>15</v>
      </c>
      <c r="E87" s="22">
        <v>12</v>
      </c>
      <c r="F87" s="23">
        <v>25</v>
      </c>
      <c r="G87" s="23">
        <v>25</v>
      </c>
      <c r="H87" s="23">
        <v>21</v>
      </c>
      <c r="I87" s="23">
        <v>21</v>
      </c>
      <c r="J87" s="23">
        <v>16</v>
      </c>
      <c r="K87" s="23"/>
      <c r="L87" s="23"/>
      <c r="M87" s="23"/>
      <c r="N87" s="23"/>
      <c r="O87" s="23"/>
      <c r="P87" s="23"/>
      <c r="Q87" s="95"/>
      <c r="R87" s="24">
        <v>95</v>
      </c>
    </row>
    <row r="88" spans="2:18" ht="27" customHeight="1">
      <c r="B88" s="105">
        <f t="shared" si="4"/>
        <v>24</v>
      </c>
      <c r="C88" s="164" t="s">
        <v>238</v>
      </c>
      <c r="D88" s="103">
        <v>74</v>
      </c>
      <c r="E88" s="22">
        <v>6</v>
      </c>
      <c r="F88" s="23">
        <v>21</v>
      </c>
      <c r="G88" s="23">
        <v>21</v>
      </c>
      <c r="H88" s="23">
        <v>24</v>
      </c>
      <c r="I88" s="23">
        <v>24</v>
      </c>
      <c r="J88" s="23">
        <v>26</v>
      </c>
      <c r="K88" s="23"/>
      <c r="L88" s="23"/>
      <c r="M88" s="23"/>
      <c r="N88" s="23"/>
      <c r="O88" s="23"/>
      <c r="P88" s="23"/>
      <c r="Q88" s="95"/>
      <c r="R88" s="24">
        <v>96</v>
      </c>
    </row>
    <row r="89" spans="2:18" ht="27" customHeight="1">
      <c r="B89" s="105">
        <f t="shared" si="4"/>
        <v>25</v>
      </c>
      <c r="C89" s="167" t="s">
        <v>239</v>
      </c>
      <c r="D89" s="103">
        <v>45</v>
      </c>
      <c r="E89" s="22">
        <v>12</v>
      </c>
      <c r="F89" s="23">
        <v>24</v>
      </c>
      <c r="G89" s="23">
        <v>22</v>
      </c>
      <c r="H89" s="23">
        <v>23</v>
      </c>
      <c r="I89" s="23">
        <v>23</v>
      </c>
      <c r="J89" s="23">
        <v>24</v>
      </c>
      <c r="K89" s="23"/>
      <c r="L89" s="23"/>
      <c r="M89" s="23"/>
      <c r="N89" s="23"/>
      <c r="O89" s="23"/>
      <c r="P89" s="23"/>
      <c r="Q89" s="95"/>
      <c r="R89" s="24">
        <v>104</v>
      </c>
    </row>
    <row r="90" spans="2:18" ht="27" customHeight="1" thickBot="1">
      <c r="B90" s="105"/>
      <c r="C90" s="25"/>
      <c r="D90" s="104"/>
      <c r="E90" s="97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72"/>
      <c r="R90" s="96"/>
    </row>
    <row r="91" spans="2:18" ht="27" customHeight="1" thickTop="1" thickBot="1"/>
    <row r="92" spans="2:18" ht="27" customHeight="1" thickTop="1" thickBot="1">
      <c r="C92" s="247" t="s">
        <v>246</v>
      </c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9"/>
    </row>
    <row r="93" spans="2:18" ht="54" customHeight="1" thickTop="1" thickBot="1">
      <c r="C93" s="13" t="s">
        <v>8</v>
      </c>
      <c r="D93" s="14" t="s">
        <v>9</v>
      </c>
      <c r="E93" s="15" t="s">
        <v>10</v>
      </c>
      <c r="F93" s="16" t="s">
        <v>11</v>
      </c>
      <c r="G93" s="16" t="s">
        <v>12</v>
      </c>
      <c r="H93" s="16" t="s">
        <v>13</v>
      </c>
      <c r="I93" s="16" t="s">
        <v>14</v>
      </c>
      <c r="J93" s="16" t="s">
        <v>15</v>
      </c>
      <c r="K93" s="16" t="s">
        <v>16</v>
      </c>
      <c r="L93" s="16" t="s">
        <v>17</v>
      </c>
      <c r="M93" s="16" t="s">
        <v>18</v>
      </c>
      <c r="N93" s="16" t="s">
        <v>22</v>
      </c>
      <c r="O93" s="16" t="s">
        <v>23</v>
      </c>
      <c r="P93" s="16" t="s">
        <v>24</v>
      </c>
      <c r="Q93" s="100" t="s">
        <v>25</v>
      </c>
      <c r="R93" s="12" t="s">
        <v>79</v>
      </c>
    </row>
    <row r="94" spans="2:18" ht="27" customHeight="1" thickTop="1">
      <c r="B94" s="106">
        <v>1</v>
      </c>
      <c r="C94" s="98" t="s">
        <v>196</v>
      </c>
      <c r="D94" s="102">
        <v>81</v>
      </c>
      <c r="E94" s="73">
        <v>1</v>
      </c>
      <c r="F94" s="74">
        <v>4</v>
      </c>
      <c r="G94" s="74">
        <v>3</v>
      </c>
      <c r="H94" s="74">
        <v>1</v>
      </c>
      <c r="I94" s="74">
        <v>2</v>
      </c>
      <c r="J94" s="74">
        <v>3</v>
      </c>
      <c r="K94" s="74">
        <v>1</v>
      </c>
      <c r="L94" s="74">
        <v>2</v>
      </c>
      <c r="M94" s="74">
        <v>1</v>
      </c>
      <c r="N94" s="74">
        <v>1</v>
      </c>
      <c r="O94" s="74">
        <v>2</v>
      </c>
      <c r="P94" s="74"/>
      <c r="Q94" s="75"/>
      <c r="R94" s="99">
        <v>14</v>
      </c>
    </row>
    <row r="95" spans="2:18" ht="27" customHeight="1">
      <c r="B95" s="105">
        <f>B94+1</f>
        <v>2</v>
      </c>
      <c r="C95" s="20" t="s">
        <v>68</v>
      </c>
      <c r="D95" s="103">
        <v>163</v>
      </c>
      <c r="E95" s="22">
        <v>4</v>
      </c>
      <c r="F95" s="23">
        <v>1</v>
      </c>
      <c r="G95" s="23">
        <v>1</v>
      </c>
      <c r="H95" s="23">
        <v>3</v>
      </c>
      <c r="I95" s="23">
        <v>4</v>
      </c>
      <c r="J95" s="23">
        <v>9</v>
      </c>
      <c r="K95" s="23">
        <v>2</v>
      </c>
      <c r="L95" s="23">
        <v>5</v>
      </c>
      <c r="M95" s="23">
        <v>2</v>
      </c>
      <c r="N95" s="23">
        <v>2</v>
      </c>
      <c r="O95" s="23">
        <v>5</v>
      </c>
      <c r="P95" s="23"/>
      <c r="Q95" s="95"/>
      <c r="R95" s="24">
        <v>24</v>
      </c>
    </row>
    <row r="96" spans="2:18" ht="27" customHeight="1">
      <c r="B96" s="105">
        <f t="shared" ref="B96:B113" si="5">B95+1</f>
        <v>3</v>
      </c>
      <c r="C96" s="20" t="s">
        <v>247</v>
      </c>
      <c r="D96" s="103">
        <v>150</v>
      </c>
      <c r="E96" s="22">
        <v>2</v>
      </c>
      <c r="F96" s="23">
        <v>7</v>
      </c>
      <c r="G96" s="23">
        <v>4</v>
      </c>
      <c r="H96" s="23">
        <v>4</v>
      </c>
      <c r="I96" s="23">
        <v>6</v>
      </c>
      <c r="J96" s="23">
        <v>1</v>
      </c>
      <c r="K96" s="23">
        <v>14</v>
      </c>
      <c r="L96" s="23">
        <v>1</v>
      </c>
      <c r="M96" s="23">
        <v>15</v>
      </c>
      <c r="N96" s="23">
        <v>6</v>
      </c>
      <c r="O96" s="23">
        <v>8</v>
      </c>
      <c r="P96" s="23"/>
      <c r="Q96" s="95"/>
      <c r="R96" s="24">
        <v>39</v>
      </c>
    </row>
    <row r="97" spans="2:18" ht="27" customHeight="1">
      <c r="B97" s="105">
        <f t="shared" si="5"/>
        <v>4</v>
      </c>
      <c r="C97" s="20" t="s">
        <v>69</v>
      </c>
      <c r="D97" s="103">
        <v>72</v>
      </c>
      <c r="E97" s="22">
        <v>8</v>
      </c>
      <c r="F97" s="23">
        <v>2</v>
      </c>
      <c r="G97" s="23">
        <v>4</v>
      </c>
      <c r="H97" s="23">
        <v>6</v>
      </c>
      <c r="I97" s="23">
        <v>18</v>
      </c>
      <c r="J97" s="23">
        <v>2</v>
      </c>
      <c r="K97" s="23">
        <v>11</v>
      </c>
      <c r="L97" s="23">
        <v>11</v>
      </c>
      <c r="M97" s="23">
        <v>4</v>
      </c>
      <c r="N97" s="23">
        <v>3</v>
      </c>
      <c r="O97" s="23">
        <v>1</v>
      </c>
      <c r="P97" s="23"/>
      <c r="Q97" s="95"/>
      <c r="R97" s="24">
        <v>41</v>
      </c>
    </row>
    <row r="98" spans="2:18" ht="27" customHeight="1">
      <c r="B98" s="105">
        <f t="shared" si="5"/>
        <v>5</v>
      </c>
      <c r="C98" s="20" t="s">
        <v>180</v>
      </c>
      <c r="D98" s="103">
        <v>172</v>
      </c>
      <c r="E98" s="22">
        <v>16</v>
      </c>
      <c r="F98" s="23">
        <v>5</v>
      </c>
      <c r="G98" s="23">
        <v>2</v>
      </c>
      <c r="H98" s="23">
        <v>14</v>
      </c>
      <c r="I98" s="23">
        <v>3</v>
      </c>
      <c r="J98" s="23">
        <v>4</v>
      </c>
      <c r="K98" s="23">
        <v>3</v>
      </c>
      <c r="L98" s="23">
        <v>4</v>
      </c>
      <c r="M98" s="23">
        <v>4</v>
      </c>
      <c r="N98" s="23">
        <v>13</v>
      </c>
      <c r="O98" s="23">
        <v>4</v>
      </c>
      <c r="P98" s="23"/>
      <c r="Q98" s="95"/>
      <c r="R98" s="24">
        <v>42</v>
      </c>
    </row>
    <row r="99" spans="2:18" ht="27" customHeight="1">
      <c r="B99" s="105">
        <f t="shared" si="5"/>
        <v>6</v>
      </c>
      <c r="C99" s="20" t="s">
        <v>67</v>
      </c>
      <c r="D99" s="103">
        <v>29</v>
      </c>
      <c r="E99" s="22">
        <v>4</v>
      </c>
      <c r="F99" s="23">
        <v>3</v>
      </c>
      <c r="G99" s="23">
        <v>5</v>
      </c>
      <c r="H99" s="23">
        <v>5</v>
      </c>
      <c r="I99" s="23">
        <v>4</v>
      </c>
      <c r="J99" s="23">
        <v>8</v>
      </c>
      <c r="K99" s="23">
        <v>5</v>
      </c>
      <c r="L99" s="23">
        <v>10</v>
      </c>
      <c r="M99" s="23">
        <v>13</v>
      </c>
      <c r="N99" s="23">
        <v>20</v>
      </c>
      <c r="O99" s="23">
        <v>6</v>
      </c>
      <c r="P99" s="23"/>
      <c r="Q99" s="95"/>
      <c r="R99" s="24">
        <v>50</v>
      </c>
    </row>
    <row r="100" spans="2:18" ht="27" customHeight="1">
      <c r="B100" s="105">
        <f t="shared" si="5"/>
        <v>7</v>
      </c>
      <c r="C100" s="20" t="s">
        <v>249</v>
      </c>
      <c r="D100" s="103">
        <v>48</v>
      </c>
      <c r="E100" s="22">
        <v>6</v>
      </c>
      <c r="F100" s="23">
        <v>4</v>
      </c>
      <c r="G100" s="23">
        <v>18</v>
      </c>
      <c r="H100" s="23">
        <v>2</v>
      </c>
      <c r="I100" s="23">
        <v>5</v>
      </c>
      <c r="J100" s="23">
        <v>5</v>
      </c>
      <c r="K100" s="23">
        <v>4</v>
      </c>
      <c r="L100" s="23">
        <v>12</v>
      </c>
      <c r="M100" s="23">
        <v>7</v>
      </c>
      <c r="N100" s="23">
        <v>15</v>
      </c>
      <c r="O100" s="23">
        <v>9</v>
      </c>
      <c r="P100" s="23"/>
      <c r="Q100" s="95"/>
      <c r="R100" s="24">
        <v>54</v>
      </c>
    </row>
    <row r="101" spans="2:18" ht="27" customHeight="1">
      <c r="B101" s="105">
        <f t="shared" si="5"/>
        <v>8</v>
      </c>
      <c r="C101" s="20" t="s">
        <v>193</v>
      </c>
      <c r="D101" s="103">
        <v>712</v>
      </c>
      <c r="E101" s="22">
        <v>7</v>
      </c>
      <c r="F101" s="23">
        <v>13</v>
      </c>
      <c r="G101" s="23">
        <v>8</v>
      </c>
      <c r="H101" s="23">
        <v>7</v>
      </c>
      <c r="I101" s="23">
        <v>14</v>
      </c>
      <c r="J101" s="23">
        <v>6</v>
      </c>
      <c r="K101" s="23">
        <v>4</v>
      </c>
      <c r="L101" s="23">
        <v>4</v>
      </c>
      <c r="M101" s="23">
        <v>11</v>
      </c>
      <c r="N101" s="23">
        <v>14</v>
      </c>
      <c r="O101" s="23">
        <v>7</v>
      </c>
      <c r="P101" s="23"/>
      <c r="Q101" s="95"/>
      <c r="R101" s="24">
        <v>67</v>
      </c>
    </row>
    <row r="102" spans="2:18" ht="27" customHeight="1">
      <c r="B102" s="105">
        <f t="shared" si="5"/>
        <v>9</v>
      </c>
      <c r="C102" s="20" t="s">
        <v>73</v>
      </c>
      <c r="D102" s="103">
        <v>191</v>
      </c>
      <c r="E102" s="22">
        <v>13</v>
      </c>
      <c r="F102" s="23">
        <v>8</v>
      </c>
      <c r="G102" s="23">
        <v>6</v>
      </c>
      <c r="H102" s="23">
        <v>15</v>
      </c>
      <c r="I102" s="23">
        <v>11</v>
      </c>
      <c r="J102" s="23">
        <v>7</v>
      </c>
      <c r="K102" s="23">
        <v>6</v>
      </c>
      <c r="L102" s="23">
        <v>7</v>
      </c>
      <c r="M102" s="23">
        <v>9</v>
      </c>
      <c r="N102" s="23">
        <v>4</v>
      </c>
      <c r="O102" s="23">
        <v>11</v>
      </c>
      <c r="P102" s="23"/>
      <c r="Q102" s="95"/>
      <c r="R102" s="24">
        <v>69</v>
      </c>
    </row>
    <row r="103" spans="2:18" ht="27" customHeight="1">
      <c r="B103" s="105">
        <f t="shared" si="5"/>
        <v>10</v>
      </c>
      <c r="C103" s="20" t="s">
        <v>194</v>
      </c>
      <c r="D103" s="103">
        <v>7</v>
      </c>
      <c r="E103" s="22">
        <v>20</v>
      </c>
      <c r="F103" s="23">
        <v>9</v>
      </c>
      <c r="G103" s="23">
        <v>14</v>
      </c>
      <c r="H103" s="23">
        <v>12</v>
      </c>
      <c r="I103" s="23">
        <v>1</v>
      </c>
      <c r="J103" s="23">
        <v>15</v>
      </c>
      <c r="K103" s="23">
        <v>7</v>
      </c>
      <c r="L103" s="23">
        <v>8</v>
      </c>
      <c r="M103" s="23">
        <v>3</v>
      </c>
      <c r="N103" s="23">
        <v>7</v>
      </c>
      <c r="O103" s="23">
        <v>17</v>
      </c>
      <c r="P103" s="23"/>
      <c r="Q103" s="95"/>
      <c r="R103" s="24">
        <v>76</v>
      </c>
    </row>
    <row r="104" spans="2:18" ht="27" customHeight="1">
      <c r="B104" s="105">
        <f t="shared" si="5"/>
        <v>11</v>
      </c>
      <c r="C104" s="20" t="s">
        <v>181</v>
      </c>
      <c r="D104" s="103">
        <v>14</v>
      </c>
      <c r="E104" s="22">
        <v>10</v>
      </c>
      <c r="F104" s="23">
        <v>14</v>
      </c>
      <c r="G104" s="23">
        <v>12</v>
      </c>
      <c r="H104" s="23">
        <v>10</v>
      </c>
      <c r="I104" s="23">
        <v>8</v>
      </c>
      <c r="J104" s="23">
        <v>16</v>
      </c>
      <c r="K104" s="23">
        <v>12</v>
      </c>
      <c r="L104" s="23">
        <v>3</v>
      </c>
      <c r="M104" s="23">
        <v>14</v>
      </c>
      <c r="N104" s="23">
        <v>4</v>
      </c>
      <c r="O104" s="23">
        <v>3</v>
      </c>
      <c r="P104" s="23"/>
      <c r="Q104" s="95"/>
      <c r="R104" s="24">
        <v>76</v>
      </c>
    </row>
    <row r="105" spans="2:18" ht="27" customHeight="1">
      <c r="B105" s="105">
        <f t="shared" si="5"/>
        <v>12</v>
      </c>
      <c r="C105" s="20" t="s">
        <v>21</v>
      </c>
      <c r="D105" s="103">
        <v>71</v>
      </c>
      <c r="E105" s="22">
        <v>3</v>
      </c>
      <c r="F105" s="23">
        <v>6</v>
      </c>
      <c r="G105" s="23">
        <v>15</v>
      </c>
      <c r="H105" s="23">
        <v>4</v>
      </c>
      <c r="I105" s="23">
        <v>13</v>
      </c>
      <c r="J105" s="23">
        <v>12</v>
      </c>
      <c r="K105" s="23">
        <v>19</v>
      </c>
      <c r="L105" s="23">
        <v>9</v>
      </c>
      <c r="M105" s="23">
        <v>5</v>
      </c>
      <c r="N105" s="23">
        <v>17</v>
      </c>
      <c r="O105" s="23">
        <v>10</v>
      </c>
      <c r="P105" s="23"/>
      <c r="Q105" s="95"/>
      <c r="R105" s="24">
        <v>77</v>
      </c>
    </row>
    <row r="106" spans="2:18" ht="27" customHeight="1">
      <c r="B106" s="105">
        <f t="shared" si="5"/>
        <v>13</v>
      </c>
      <c r="C106" s="20" t="s">
        <v>76</v>
      </c>
      <c r="D106" s="103">
        <v>672</v>
      </c>
      <c r="E106" s="22">
        <v>5</v>
      </c>
      <c r="F106" s="23">
        <v>10</v>
      </c>
      <c r="G106" s="23">
        <v>13</v>
      </c>
      <c r="H106" s="23">
        <v>20</v>
      </c>
      <c r="I106" s="23">
        <v>7</v>
      </c>
      <c r="J106" s="23">
        <v>4</v>
      </c>
      <c r="K106" s="23">
        <v>9</v>
      </c>
      <c r="L106" s="23">
        <v>15</v>
      </c>
      <c r="M106" s="23">
        <v>6</v>
      </c>
      <c r="N106" s="23">
        <v>16</v>
      </c>
      <c r="O106" s="23">
        <v>12</v>
      </c>
      <c r="P106" s="23"/>
      <c r="Q106" s="95"/>
      <c r="R106" s="24">
        <v>81</v>
      </c>
    </row>
    <row r="107" spans="2:18" ht="27" customHeight="1">
      <c r="B107" s="105">
        <f t="shared" si="5"/>
        <v>14</v>
      </c>
      <c r="C107" s="20" t="s">
        <v>248</v>
      </c>
      <c r="D107" s="103">
        <v>15</v>
      </c>
      <c r="E107" s="22">
        <v>11</v>
      </c>
      <c r="F107" s="23">
        <v>16</v>
      </c>
      <c r="G107" s="23">
        <v>11</v>
      </c>
      <c r="H107" s="23">
        <v>17</v>
      </c>
      <c r="I107" s="23">
        <v>12</v>
      </c>
      <c r="J107" s="23">
        <v>10</v>
      </c>
      <c r="K107" s="23">
        <v>10</v>
      </c>
      <c r="L107" s="23">
        <v>17</v>
      </c>
      <c r="M107" s="23">
        <v>10</v>
      </c>
      <c r="N107" s="23">
        <v>9</v>
      </c>
      <c r="O107" s="23">
        <v>4</v>
      </c>
      <c r="P107" s="23"/>
      <c r="Q107" s="95"/>
      <c r="R107" s="24">
        <v>93</v>
      </c>
    </row>
    <row r="108" spans="2:18" ht="27" customHeight="1">
      <c r="B108" s="105">
        <f t="shared" si="5"/>
        <v>15</v>
      </c>
      <c r="C108" s="20" t="s">
        <v>195</v>
      </c>
      <c r="D108" s="103">
        <v>90</v>
      </c>
      <c r="E108" s="22">
        <v>18</v>
      </c>
      <c r="F108" s="23">
        <v>11</v>
      </c>
      <c r="G108" s="23">
        <v>9</v>
      </c>
      <c r="H108" s="23">
        <v>8</v>
      </c>
      <c r="I108" s="23">
        <v>9</v>
      </c>
      <c r="J108" s="23">
        <v>11</v>
      </c>
      <c r="K108" s="23">
        <v>13</v>
      </c>
      <c r="L108" s="23">
        <v>14</v>
      </c>
      <c r="M108" s="23">
        <v>17</v>
      </c>
      <c r="N108" s="23">
        <v>11</v>
      </c>
      <c r="O108" s="23">
        <v>14</v>
      </c>
      <c r="P108" s="23"/>
      <c r="Q108" s="95"/>
      <c r="R108" s="24">
        <v>100</v>
      </c>
    </row>
    <row r="109" spans="2:18" ht="27" customHeight="1">
      <c r="B109" s="105">
        <f t="shared" si="5"/>
        <v>16</v>
      </c>
      <c r="C109" s="20" t="s">
        <v>74</v>
      </c>
      <c r="D109" s="103">
        <v>27</v>
      </c>
      <c r="E109" s="22">
        <v>15</v>
      </c>
      <c r="F109" s="23">
        <v>18</v>
      </c>
      <c r="G109" s="23">
        <v>7</v>
      </c>
      <c r="H109" s="23">
        <v>13</v>
      </c>
      <c r="I109" s="23">
        <v>15</v>
      </c>
      <c r="J109" s="23">
        <v>14</v>
      </c>
      <c r="K109" s="23">
        <v>15</v>
      </c>
      <c r="L109" s="23">
        <v>6</v>
      </c>
      <c r="M109" s="23">
        <v>12</v>
      </c>
      <c r="N109" s="23">
        <v>5</v>
      </c>
      <c r="O109" s="23">
        <v>20</v>
      </c>
      <c r="P109" s="23"/>
      <c r="Q109" s="95"/>
      <c r="R109" s="24">
        <v>102</v>
      </c>
    </row>
    <row r="110" spans="2:18" ht="27" customHeight="1">
      <c r="B110" s="105">
        <f t="shared" si="5"/>
        <v>17</v>
      </c>
      <c r="C110" s="20" t="s">
        <v>203</v>
      </c>
      <c r="D110" s="103">
        <v>17</v>
      </c>
      <c r="E110" s="22">
        <v>14</v>
      </c>
      <c r="F110" s="23">
        <v>12</v>
      </c>
      <c r="G110" s="23">
        <v>20</v>
      </c>
      <c r="H110" s="23">
        <v>11</v>
      </c>
      <c r="I110" s="23">
        <v>19</v>
      </c>
      <c r="J110" s="23">
        <v>17</v>
      </c>
      <c r="K110" s="23">
        <v>8</v>
      </c>
      <c r="L110" s="23">
        <v>13</v>
      </c>
      <c r="M110" s="23">
        <v>8</v>
      </c>
      <c r="N110" s="23">
        <v>8</v>
      </c>
      <c r="O110" s="23">
        <v>13</v>
      </c>
      <c r="P110" s="23"/>
      <c r="Q110" s="95"/>
      <c r="R110" s="24">
        <v>104</v>
      </c>
    </row>
    <row r="111" spans="2:18" ht="27" customHeight="1">
      <c r="B111" s="105">
        <f t="shared" si="5"/>
        <v>18</v>
      </c>
      <c r="C111" s="20" t="s">
        <v>182</v>
      </c>
      <c r="D111" s="103">
        <v>74</v>
      </c>
      <c r="E111" s="22">
        <v>9</v>
      </c>
      <c r="F111" s="23">
        <v>17</v>
      </c>
      <c r="G111" s="23">
        <v>17</v>
      </c>
      <c r="H111" s="23">
        <v>9</v>
      </c>
      <c r="I111" s="23">
        <v>16</v>
      </c>
      <c r="J111" s="23">
        <v>13</v>
      </c>
      <c r="K111" s="23">
        <v>16</v>
      </c>
      <c r="L111" s="23">
        <v>18</v>
      </c>
      <c r="M111" s="23">
        <v>19</v>
      </c>
      <c r="N111" s="23">
        <v>10</v>
      </c>
      <c r="O111" s="23">
        <v>15</v>
      </c>
      <c r="P111" s="23"/>
      <c r="Q111" s="95"/>
      <c r="R111" s="24">
        <v>122</v>
      </c>
    </row>
    <row r="112" spans="2:18" ht="27" customHeight="1">
      <c r="B112" s="105">
        <f t="shared" si="5"/>
        <v>19</v>
      </c>
      <c r="C112" s="20" t="s">
        <v>26</v>
      </c>
      <c r="D112" s="103">
        <v>1</v>
      </c>
      <c r="E112" s="22">
        <v>12</v>
      </c>
      <c r="F112" s="23">
        <v>15</v>
      </c>
      <c r="G112" s="23">
        <v>10</v>
      </c>
      <c r="H112" s="23">
        <v>16</v>
      </c>
      <c r="I112" s="23">
        <v>10</v>
      </c>
      <c r="J112" s="23">
        <v>19</v>
      </c>
      <c r="K112" s="23">
        <v>18</v>
      </c>
      <c r="L112" s="23">
        <v>19</v>
      </c>
      <c r="M112" s="23">
        <v>18</v>
      </c>
      <c r="N112" s="23">
        <v>18</v>
      </c>
      <c r="O112" s="23">
        <v>16</v>
      </c>
      <c r="P112" s="23"/>
      <c r="Q112" s="95"/>
      <c r="R112" s="24">
        <v>133</v>
      </c>
    </row>
    <row r="113" spans="2:18" ht="27" customHeight="1" thickBot="1">
      <c r="B113" s="105">
        <f t="shared" si="5"/>
        <v>20</v>
      </c>
      <c r="C113" s="25" t="s">
        <v>7</v>
      </c>
      <c r="D113" s="104">
        <v>45</v>
      </c>
      <c r="E113" s="97">
        <v>17</v>
      </c>
      <c r="F113" s="26">
        <v>19</v>
      </c>
      <c r="G113" s="26">
        <v>16</v>
      </c>
      <c r="H113" s="26">
        <v>18</v>
      </c>
      <c r="I113" s="26">
        <v>17</v>
      </c>
      <c r="J113" s="26">
        <v>18</v>
      </c>
      <c r="K113" s="26">
        <v>17</v>
      </c>
      <c r="L113" s="26">
        <v>16</v>
      </c>
      <c r="M113" s="26">
        <v>16</v>
      </c>
      <c r="N113" s="26">
        <v>12</v>
      </c>
      <c r="O113" s="26">
        <v>18</v>
      </c>
      <c r="P113" s="26"/>
      <c r="Q113" s="72"/>
      <c r="R113" s="96">
        <v>147</v>
      </c>
    </row>
    <row r="114" spans="2:18" ht="27" customHeight="1" thickTop="1" thickBot="1"/>
    <row r="115" spans="2:18" ht="27" customHeight="1" thickTop="1" thickBot="1">
      <c r="C115" s="247" t="s">
        <v>250</v>
      </c>
      <c r="D115" s="248"/>
      <c r="E115" s="248"/>
      <c r="F115" s="248"/>
      <c r="G115" s="248"/>
      <c r="H115" s="248"/>
      <c r="I115" s="248"/>
      <c r="J115" s="248"/>
      <c r="K115" s="248"/>
      <c r="L115" s="248"/>
      <c r="M115" s="248"/>
      <c r="N115" s="248"/>
      <c r="O115" s="248"/>
      <c r="P115" s="248"/>
      <c r="Q115" s="248"/>
      <c r="R115" s="249"/>
    </row>
    <row r="116" spans="2:18" ht="27" customHeight="1" thickTop="1"/>
    <row r="117" spans="2:18" ht="27" customHeight="1"/>
    <row r="118" spans="2:18" ht="27" customHeight="1"/>
    <row r="119" spans="2:18" ht="27" customHeight="1"/>
    <row r="120" spans="2:18" ht="27" customHeight="1"/>
    <row r="121" spans="2:18" ht="27" customHeight="1"/>
    <row r="122" spans="2:18" ht="27" customHeight="1"/>
    <row r="123" spans="2:18" ht="27" customHeight="1"/>
    <row r="124" spans="2:18" ht="27" customHeight="1"/>
    <row r="125" spans="2:18" ht="27" customHeight="1"/>
    <row r="126" spans="2:18" ht="27" customHeight="1"/>
    <row r="127" spans="2:18" ht="27" customHeight="1"/>
    <row r="128" spans="2:18" ht="27" customHeight="1"/>
    <row r="129" spans="2:18" ht="27" customHeight="1"/>
    <row r="130" spans="2:18" ht="27" customHeight="1"/>
    <row r="131" spans="2:18" ht="27" customHeight="1"/>
    <row r="132" spans="2:18" ht="27" customHeight="1"/>
    <row r="133" spans="2:18" ht="27" customHeight="1"/>
    <row r="134" spans="2:18" ht="27" customHeight="1"/>
    <row r="135" spans="2:18" ht="27" customHeight="1"/>
    <row r="136" spans="2:18" ht="27" customHeight="1"/>
    <row r="137" spans="2:18" ht="27" customHeight="1"/>
    <row r="138" spans="2:18" ht="27" customHeight="1" thickBot="1"/>
    <row r="139" spans="2:18" ht="27" customHeight="1" thickTop="1" thickBot="1">
      <c r="B139" s="7"/>
      <c r="C139" s="247" t="s">
        <v>257</v>
      </c>
      <c r="D139" s="248"/>
      <c r="E139" s="248"/>
      <c r="F139" s="248"/>
      <c r="G139" s="248"/>
      <c r="H139" s="248"/>
      <c r="I139" s="248"/>
      <c r="J139" s="248"/>
      <c r="K139" s="248"/>
      <c r="L139" s="248"/>
      <c r="M139" s="248"/>
      <c r="N139" s="248"/>
      <c r="O139" s="248"/>
      <c r="P139" s="248"/>
      <c r="Q139" s="248"/>
      <c r="R139" s="249"/>
    </row>
    <row r="140" spans="2:18" ht="56.25" customHeight="1" thickTop="1" thickBot="1">
      <c r="B140" s="105"/>
      <c r="C140" s="13" t="s">
        <v>8</v>
      </c>
      <c r="D140" s="14" t="s">
        <v>9</v>
      </c>
      <c r="E140" s="15" t="s">
        <v>10</v>
      </c>
      <c r="F140" s="16" t="s">
        <v>11</v>
      </c>
      <c r="G140" s="16" t="s">
        <v>12</v>
      </c>
      <c r="H140" s="16" t="s">
        <v>13</v>
      </c>
      <c r="I140" s="16" t="s">
        <v>14</v>
      </c>
      <c r="J140" s="16" t="s">
        <v>15</v>
      </c>
      <c r="K140" s="16" t="s">
        <v>16</v>
      </c>
      <c r="L140" s="16" t="s">
        <v>17</v>
      </c>
      <c r="M140" s="16" t="s">
        <v>18</v>
      </c>
      <c r="N140" s="16" t="s">
        <v>22</v>
      </c>
      <c r="O140" s="16" t="s">
        <v>23</v>
      </c>
      <c r="P140" s="16" t="s">
        <v>24</v>
      </c>
      <c r="Q140" s="100" t="s">
        <v>25</v>
      </c>
      <c r="R140" s="12" t="s">
        <v>79</v>
      </c>
    </row>
    <row r="141" spans="2:18" ht="27" customHeight="1" thickTop="1">
      <c r="B141" s="106">
        <v>1</v>
      </c>
      <c r="C141" s="196" t="s">
        <v>202</v>
      </c>
      <c r="D141" s="190">
        <v>86</v>
      </c>
      <c r="E141" s="191">
        <v>1</v>
      </c>
      <c r="F141" s="193">
        <v>4</v>
      </c>
      <c r="G141" s="193">
        <v>2</v>
      </c>
      <c r="H141" s="193">
        <v>1</v>
      </c>
      <c r="I141" s="193">
        <v>5</v>
      </c>
      <c r="J141" s="193">
        <v>3</v>
      </c>
      <c r="K141" s="193">
        <v>2</v>
      </c>
      <c r="L141" s="193">
        <v>1</v>
      </c>
      <c r="M141" s="193">
        <v>2</v>
      </c>
      <c r="N141" s="193">
        <v>1</v>
      </c>
      <c r="O141" s="193">
        <v>1</v>
      </c>
      <c r="P141" s="193">
        <v>7</v>
      </c>
      <c r="Q141" s="194"/>
      <c r="R141" s="99">
        <v>18</v>
      </c>
    </row>
    <row r="142" spans="2:18" ht="27" customHeight="1">
      <c r="B142" s="105">
        <v>2</v>
      </c>
      <c r="C142" s="20" t="s">
        <v>70</v>
      </c>
      <c r="D142" s="103">
        <v>23</v>
      </c>
      <c r="E142" s="22">
        <v>2</v>
      </c>
      <c r="F142" s="23">
        <v>5</v>
      </c>
      <c r="G142" s="23">
        <v>4</v>
      </c>
      <c r="H142" s="23">
        <v>4</v>
      </c>
      <c r="I142" s="23">
        <v>3</v>
      </c>
      <c r="J142" s="23">
        <v>2</v>
      </c>
      <c r="K142" s="23">
        <v>5</v>
      </c>
      <c r="L142" s="23">
        <v>4</v>
      </c>
      <c r="M142" s="23">
        <v>10</v>
      </c>
      <c r="N142" s="23">
        <v>4</v>
      </c>
      <c r="O142" s="23">
        <v>9</v>
      </c>
      <c r="P142" s="23">
        <v>2</v>
      </c>
      <c r="Q142" s="95"/>
      <c r="R142" s="24">
        <v>35</v>
      </c>
    </row>
    <row r="143" spans="2:18" ht="27" customHeight="1">
      <c r="B143" s="105">
        <v>3</v>
      </c>
      <c r="C143" s="158" t="s">
        <v>68</v>
      </c>
      <c r="D143" s="103">
        <v>163</v>
      </c>
      <c r="E143" s="22">
        <v>3</v>
      </c>
      <c r="F143" s="23">
        <v>3</v>
      </c>
      <c r="G143" s="23">
        <v>1</v>
      </c>
      <c r="H143" s="23">
        <v>4</v>
      </c>
      <c r="I143" s="23">
        <v>10</v>
      </c>
      <c r="J143" s="23">
        <v>1</v>
      </c>
      <c r="K143" s="23">
        <v>11</v>
      </c>
      <c r="L143" s="23">
        <v>3</v>
      </c>
      <c r="M143" s="23">
        <v>7</v>
      </c>
      <c r="N143" s="23">
        <v>8</v>
      </c>
      <c r="O143" s="23">
        <v>2</v>
      </c>
      <c r="P143" s="23">
        <v>6</v>
      </c>
      <c r="Q143" s="95"/>
      <c r="R143" s="24">
        <v>38</v>
      </c>
    </row>
    <row r="144" spans="2:18" ht="27" customHeight="1">
      <c r="B144" s="105">
        <v>4</v>
      </c>
      <c r="C144" s="158" t="s">
        <v>71</v>
      </c>
      <c r="D144" s="103">
        <v>3</v>
      </c>
      <c r="E144" s="22">
        <v>5</v>
      </c>
      <c r="F144" s="23">
        <v>6</v>
      </c>
      <c r="G144" s="23">
        <v>3</v>
      </c>
      <c r="H144" s="23">
        <v>7</v>
      </c>
      <c r="I144" s="23">
        <v>4</v>
      </c>
      <c r="J144" s="23">
        <v>5</v>
      </c>
      <c r="K144" s="23">
        <v>3</v>
      </c>
      <c r="L144" s="23">
        <v>5</v>
      </c>
      <c r="M144" s="23">
        <v>1</v>
      </c>
      <c r="N144" s="23">
        <v>2</v>
      </c>
      <c r="O144" s="23">
        <v>4</v>
      </c>
      <c r="P144" s="23">
        <v>12</v>
      </c>
      <c r="Q144" s="95"/>
      <c r="R144" s="24">
        <v>38</v>
      </c>
    </row>
    <row r="145" spans="2:18" ht="27" customHeight="1">
      <c r="B145" s="105">
        <v>5</v>
      </c>
      <c r="C145" s="20" t="s">
        <v>69</v>
      </c>
      <c r="D145" s="103">
        <v>72</v>
      </c>
      <c r="E145" s="22">
        <v>4</v>
      </c>
      <c r="F145" s="23">
        <v>1</v>
      </c>
      <c r="G145" s="23">
        <v>7</v>
      </c>
      <c r="H145" s="23">
        <v>6</v>
      </c>
      <c r="I145" s="23">
        <v>4</v>
      </c>
      <c r="J145" s="23">
        <v>4</v>
      </c>
      <c r="K145" s="23">
        <v>15</v>
      </c>
      <c r="L145" s="23">
        <v>9</v>
      </c>
      <c r="M145" s="23">
        <v>4</v>
      </c>
      <c r="N145" s="23">
        <v>11</v>
      </c>
      <c r="O145" s="23">
        <v>6</v>
      </c>
      <c r="P145" s="23">
        <v>5</v>
      </c>
      <c r="Q145" s="95"/>
      <c r="R145" s="24">
        <v>50</v>
      </c>
    </row>
    <row r="146" spans="2:18" ht="27" customHeight="1">
      <c r="B146" s="105">
        <v>6</v>
      </c>
      <c r="C146" s="158" t="s">
        <v>196</v>
      </c>
      <c r="D146" s="103">
        <v>81</v>
      </c>
      <c r="E146" s="22">
        <v>7</v>
      </c>
      <c r="F146" s="23">
        <v>2</v>
      </c>
      <c r="G146" s="23">
        <v>5</v>
      </c>
      <c r="H146" s="23">
        <v>5</v>
      </c>
      <c r="I146" s="23">
        <v>1</v>
      </c>
      <c r="J146" s="23">
        <v>4</v>
      </c>
      <c r="K146" s="23">
        <v>4</v>
      </c>
      <c r="L146" s="23">
        <v>7</v>
      </c>
      <c r="M146" s="23">
        <v>5</v>
      </c>
      <c r="N146" s="23">
        <v>17</v>
      </c>
      <c r="O146" s="23">
        <v>17</v>
      </c>
      <c r="P146" s="23">
        <v>17</v>
      </c>
      <c r="Q146" s="95"/>
      <c r="R146" s="24">
        <v>57</v>
      </c>
    </row>
    <row r="147" spans="2:18" ht="27" customHeight="1">
      <c r="B147" s="105">
        <v>7</v>
      </c>
      <c r="C147" s="20" t="s">
        <v>72</v>
      </c>
      <c r="D147" s="103">
        <v>119</v>
      </c>
      <c r="E147" s="22">
        <v>12</v>
      </c>
      <c r="F147" s="23">
        <v>8</v>
      </c>
      <c r="G147" s="23">
        <v>12</v>
      </c>
      <c r="H147" s="23">
        <v>3</v>
      </c>
      <c r="I147" s="23">
        <v>7</v>
      </c>
      <c r="J147" s="23">
        <v>14</v>
      </c>
      <c r="K147" s="23">
        <v>7</v>
      </c>
      <c r="L147" s="23">
        <v>2</v>
      </c>
      <c r="M147" s="23">
        <v>3</v>
      </c>
      <c r="N147" s="23">
        <v>5</v>
      </c>
      <c r="O147" s="23">
        <v>8</v>
      </c>
      <c r="P147" s="23">
        <v>11</v>
      </c>
      <c r="Q147" s="95"/>
      <c r="R147" s="24">
        <v>66</v>
      </c>
    </row>
    <row r="148" spans="2:18" ht="27" customHeight="1">
      <c r="B148" s="105">
        <v>8</v>
      </c>
      <c r="C148" s="20" t="s">
        <v>194</v>
      </c>
      <c r="D148" s="103">
        <v>7</v>
      </c>
      <c r="E148" s="22">
        <v>9</v>
      </c>
      <c r="F148" s="23">
        <v>14</v>
      </c>
      <c r="G148" s="23">
        <v>6</v>
      </c>
      <c r="H148" s="23">
        <v>10</v>
      </c>
      <c r="I148" s="23">
        <v>11</v>
      </c>
      <c r="J148" s="23">
        <v>6</v>
      </c>
      <c r="K148" s="23">
        <v>10</v>
      </c>
      <c r="L148" s="23">
        <v>10</v>
      </c>
      <c r="M148" s="23">
        <v>4</v>
      </c>
      <c r="N148" s="23">
        <v>7</v>
      </c>
      <c r="O148" s="23">
        <v>11</v>
      </c>
      <c r="P148" s="23">
        <v>4</v>
      </c>
      <c r="Q148" s="95"/>
      <c r="R148" s="24">
        <v>77</v>
      </c>
    </row>
    <row r="149" spans="2:18" ht="27" customHeight="1">
      <c r="B149" s="105">
        <v>9</v>
      </c>
      <c r="C149" s="20" t="s">
        <v>247</v>
      </c>
      <c r="D149" s="103">
        <v>150</v>
      </c>
      <c r="E149" s="22">
        <v>11</v>
      </c>
      <c r="F149" s="23">
        <v>4</v>
      </c>
      <c r="G149" s="23">
        <v>4</v>
      </c>
      <c r="H149" s="23">
        <v>2</v>
      </c>
      <c r="I149" s="23">
        <v>2</v>
      </c>
      <c r="J149" s="23">
        <v>13</v>
      </c>
      <c r="K149" s="23">
        <v>1</v>
      </c>
      <c r="L149" s="23">
        <v>17</v>
      </c>
      <c r="M149" s="23">
        <v>17</v>
      </c>
      <c r="N149" s="23">
        <v>9</v>
      </c>
      <c r="O149" s="23">
        <v>17</v>
      </c>
      <c r="P149" s="23">
        <v>17</v>
      </c>
      <c r="Q149" s="95"/>
      <c r="R149" s="24">
        <v>80</v>
      </c>
    </row>
    <row r="150" spans="2:18" ht="27" customHeight="1">
      <c r="B150" s="105">
        <v>10</v>
      </c>
      <c r="C150" s="158" t="s">
        <v>67</v>
      </c>
      <c r="D150" s="103">
        <v>29</v>
      </c>
      <c r="E150" s="22">
        <v>4</v>
      </c>
      <c r="F150" s="23">
        <v>13</v>
      </c>
      <c r="G150" s="23">
        <v>10</v>
      </c>
      <c r="H150" s="23">
        <v>12</v>
      </c>
      <c r="I150" s="23">
        <v>8</v>
      </c>
      <c r="J150" s="23">
        <v>7</v>
      </c>
      <c r="K150" s="23">
        <v>13</v>
      </c>
      <c r="L150" s="23">
        <v>6</v>
      </c>
      <c r="M150" s="23">
        <v>12</v>
      </c>
      <c r="N150" s="23">
        <v>6</v>
      </c>
      <c r="O150" s="23">
        <v>12</v>
      </c>
      <c r="P150" s="23">
        <v>4</v>
      </c>
      <c r="Q150" s="95"/>
      <c r="R150" s="24">
        <v>81</v>
      </c>
    </row>
    <row r="151" spans="2:18" ht="27" customHeight="1">
      <c r="B151" s="105">
        <v>11</v>
      </c>
      <c r="C151" s="20" t="s">
        <v>192</v>
      </c>
      <c r="D151" s="103">
        <v>11</v>
      </c>
      <c r="E151" s="22">
        <v>8</v>
      </c>
      <c r="F151" s="23">
        <v>12</v>
      </c>
      <c r="G151" s="23">
        <v>11</v>
      </c>
      <c r="H151" s="23">
        <v>13</v>
      </c>
      <c r="I151" s="23">
        <v>12</v>
      </c>
      <c r="J151" s="23">
        <v>10</v>
      </c>
      <c r="K151" s="23">
        <v>9</v>
      </c>
      <c r="L151" s="23">
        <v>8</v>
      </c>
      <c r="M151" s="23">
        <v>9</v>
      </c>
      <c r="N151" s="23">
        <v>13</v>
      </c>
      <c r="O151" s="23">
        <v>4</v>
      </c>
      <c r="P151" s="23">
        <v>1</v>
      </c>
      <c r="Q151" s="95"/>
      <c r="R151" s="24">
        <v>84</v>
      </c>
    </row>
    <row r="152" spans="2:18" ht="27" customHeight="1">
      <c r="B152" s="105">
        <v>12</v>
      </c>
      <c r="C152" s="20" t="s">
        <v>249</v>
      </c>
      <c r="D152" s="103">
        <v>48</v>
      </c>
      <c r="E152" s="22">
        <v>15</v>
      </c>
      <c r="F152" s="23">
        <v>7</v>
      </c>
      <c r="G152" s="23">
        <v>8</v>
      </c>
      <c r="H152" s="23">
        <v>11</v>
      </c>
      <c r="I152" s="23">
        <v>15</v>
      </c>
      <c r="J152" s="23">
        <v>11</v>
      </c>
      <c r="K152" s="23">
        <v>8</v>
      </c>
      <c r="L152" s="23">
        <v>15</v>
      </c>
      <c r="M152" s="23">
        <v>8</v>
      </c>
      <c r="N152" s="23">
        <v>10</v>
      </c>
      <c r="O152" s="23">
        <v>3</v>
      </c>
      <c r="P152" s="23">
        <v>3</v>
      </c>
      <c r="Q152" s="95"/>
      <c r="R152" s="24">
        <v>84</v>
      </c>
    </row>
    <row r="153" spans="2:18" ht="27" customHeight="1">
      <c r="B153" s="105">
        <v>13</v>
      </c>
      <c r="C153" s="20" t="s">
        <v>180</v>
      </c>
      <c r="D153" s="103">
        <v>172</v>
      </c>
      <c r="E153" s="22">
        <v>6</v>
      </c>
      <c r="F153" s="23">
        <v>10</v>
      </c>
      <c r="G153" s="23">
        <v>13</v>
      </c>
      <c r="H153" s="23">
        <v>8</v>
      </c>
      <c r="I153" s="23">
        <v>6</v>
      </c>
      <c r="J153" s="23">
        <v>9</v>
      </c>
      <c r="K153" s="23">
        <v>14</v>
      </c>
      <c r="L153" s="23">
        <v>13</v>
      </c>
      <c r="M153" s="23">
        <v>13</v>
      </c>
      <c r="N153" s="23">
        <v>4</v>
      </c>
      <c r="O153" s="23">
        <v>10</v>
      </c>
      <c r="P153" s="23">
        <v>13</v>
      </c>
      <c r="Q153" s="95"/>
      <c r="R153" s="24">
        <v>92</v>
      </c>
    </row>
    <row r="154" spans="2:18" ht="27" customHeight="1">
      <c r="B154" s="105">
        <v>14</v>
      </c>
      <c r="C154" s="158" t="s">
        <v>26</v>
      </c>
      <c r="D154" s="103">
        <v>1</v>
      </c>
      <c r="E154" s="22">
        <v>13</v>
      </c>
      <c r="F154" s="23">
        <v>15</v>
      </c>
      <c r="G154" s="23">
        <v>9</v>
      </c>
      <c r="H154" s="23">
        <v>15</v>
      </c>
      <c r="I154" s="23">
        <v>14</v>
      </c>
      <c r="J154" s="23">
        <v>8</v>
      </c>
      <c r="K154" s="23">
        <v>4</v>
      </c>
      <c r="L154" s="23">
        <v>14</v>
      </c>
      <c r="M154" s="23">
        <v>6</v>
      </c>
      <c r="N154" s="23">
        <v>12</v>
      </c>
      <c r="O154" s="23">
        <v>13</v>
      </c>
      <c r="P154" s="23">
        <v>8</v>
      </c>
      <c r="Q154" s="95"/>
      <c r="R154" s="24">
        <v>101</v>
      </c>
    </row>
    <row r="155" spans="2:18" ht="27" customHeight="1">
      <c r="B155" s="105">
        <v>15</v>
      </c>
      <c r="C155" s="20" t="s">
        <v>195</v>
      </c>
      <c r="D155" s="103">
        <v>90</v>
      </c>
      <c r="E155" s="22">
        <v>10</v>
      </c>
      <c r="F155" s="23">
        <v>9</v>
      </c>
      <c r="G155" s="23">
        <v>14</v>
      </c>
      <c r="H155" s="23">
        <v>14</v>
      </c>
      <c r="I155" s="23">
        <v>13</v>
      </c>
      <c r="J155" s="23">
        <v>16</v>
      </c>
      <c r="K155" s="23">
        <v>12</v>
      </c>
      <c r="L155" s="23">
        <v>11</v>
      </c>
      <c r="M155" s="23">
        <v>15</v>
      </c>
      <c r="N155" s="23">
        <v>3</v>
      </c>
      <c r="O155" s="23">
        <v>7</v>
      </c>
      <c r="P155" s="23">
        <v>10</v>
      </c>
      <c r="Q155" s="95"/>
      <c r="R155" s="24">
        <v>103</v>
      </c>
    </row>
    <row r="156" spans="2:18" ht="27" customHeight="1">
      <c r="B156" s="105">
        <v>16</v>
      </c>
      <c r="C156" s="189" t="s">
        <v>76</v>
      </c>
      <c r="D156" s="103">
        <v>672</v>
      </c>
      <c r="E156" s="192">
        <v>14</v>
      </c>
      <c r="F156" s="23">
        <v>16</v>
      </c>
      <c r="G156" s="23">
        <v>16</v>
      </c>
      <c r="H156" s="23">
        <v>9</v>
      </c>
      <c r="I156" s="23">
        <v>9</v>
      </c>
      <c r="J156" s="23">
        <v>12</v>
      </c>
      <c r="K156" s="23">
        <v>6</v>
      </c>
      <c r="L156" s="23">
        <v>12</v>
      </c>
      <c r="M156" s="23">
        <v>14</v>
      </c>
      <c r="N156" s="23">
        <v>15</v>
      </c>
      <c r="O156" s="23">
        <v>5</v>
      </c>
      <c r="P156" s="23">
        <v>9</v>
      </c>
      <c r="Q156" s="195"/>
      <c r="R156" s="24">
        <v>105</v>
      </c>
    </row>
    <row r="157" spans="2:18" ht="27" customHeight="1">
      <c r="B157" s="105">
        <v>17</v>
      </c>
      <c r="C157" s="158" t="s">
        <v>7</v>
      </c>
      <c r="D157" s="103">
        <v>45</v>
      </c>
      <c r="E157" s="22">
        <v>16</v>
      </c>
      <c r="F157" s="23">
        <v>11</v>
      </c>
      <c r="G157" s="23">
        <v>15</v>
      </c>
      <c r="H157" s="23">
        <v>16</v>
      </c>
      <c r="I157" s="23">
        <v>16</v>
      </c>
      <c r="J157" s="23">
        <v>15</v>
      </c>
      <c r="K157" s="23">
        <v>16</v>
      </c>
      <c r="L157" s="23">
        <v>4</v>
      </c>
      <c r="M157" s="23">
        <v>11</v>
      </c>
      <c r="N157" s="23">
        <v>14</v>
      </c>
      <c r="O157" s="23">
        <v>14</v>
      </c>
      <c r="P157" s="23">
        <v>14</v>
      </c>
      <c r="Q157" s="95"/>
      <c r="R157" s="24">
        <v>130</v>
      </c>
    </row>
    <row r="158" spans="2:18" ht="27" customHeight="1" thickBot="1"/>
    <row r="159" spans="2:18" ht="27" customHeight="1" thickTop="1" thickBot="1">
      <c r="C159" s="247" t="s">
        <v>262</v>
      </c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248"/>
      <c r="O159" s="248"/>
      <c r="P159" s="248"/>
      <c r="Q159" s="248"/>
      <c r="R159" s="249"/>
    </row>
    <row r="160" spans="2:18" ht="51.75" customHeight="1" thickTop="1" thickBot="1">
      <c r="C160" s="13" t="s">
        <v>8</v>
      </c>
      <c r="D160" s="14" t="s">
        <v>9</v>
      </c>
      <c r="E160" s="15" t="s">
        <v>10</v>
      </c>
      <c r="F160" s="16" t="s">
        <v>11</v>
      </c>
      <c r="G160" s="16" t="s">
        <v>12</v>
      </c>
      <c r="H160" s="16" t="s">
        <v>13</v>
      </c>
      <c r="I160" s="16" t="s">
        <v>14</v>
      </c>
      <c r="J160" s="16" t="s">
        <v>15</v>
      </c>
      <c r="K160" s="16" t="s">
        <v>16</v>
      </c>
      <c r="L160" s="16" t="s">
        <v>17</v>
      </c>
      <c r="M160" s="16" t="s">
        <v>18</v>
      </c>
      <c r="N160" s="16" t="s">
        <v>22</v>
      </c>
      <c r="O160" s="16" t="s">
        <v>23</v>
      </c>
      <c r="P160" s="16" t="s">
        <v>24</v>
      </c>
      <c r="Q160" s="100" t="s">
        <v>25</v>
      </c>
      <c r="R160" s="12" t="s">
        <v>79</v>
      </c>
    </row>
    <row r="161" spans="2:18" ht="27" customHeight="1" thickTop="1">
      <c r="B161" s="106">
        <v>1</v>
      </c>
      <c r="C161" s="206" t="s">
        <v>215</v>
      </c>
      <c r="D161" s="102">
        <v>86</v>
      </c>
      <c r="E161" s="73">
        <v>3</v>
      </c>
      <c r="F161" s="74">
        <v>4</v>
      </c>
      <c r="G161" s="74">
        <v>5</v>
      </c>
      <c r="H161" s="74">
        <v>1</v>
      </c>
      <c r="I161" s="74">
        <v>3</v>
      </c>
      <c r="J161" s="74">
        <v>1</v>
      </c>
      <c r="K161" s="74">
        <v>1</v>
      </c>
      <c r="L161" s="74">
        <v>13</v>
      </c>
      <c r="M161" s="74">
        <v>1</v>
      </c>
      <c r="N161" s="74">
        <v>1</v>
      </c>
      <c r="O161" s="74">
        <v>3</v>
      </c>
      <c r="P161" s="74"/>
      <c r="Q161" s="75"/>
      <c r="R161" s="99">
        <v>18</v>
      </c>
    </row>
    <row r="162" spans="2:18" ht="27" customHeight="1">
      <c r="B162" s="105">
        <f>B161+1</f>
        <v>2</v>
      </c>
      <c r="C162" s="198" t="s">
        <v>219</v>
      </c>
      <c r="D162" s="103">
        <v>23</v>
      </c>
      <c r="E162" s="22">
        <v>2</v>
      </c>
      <c r="F162" s="23">
        <v>3</v>
      </c>
      <c r="G162" s="23">
        <v>4</v>
      </c>
      <c r="H162" s="23">
        <v>3</v>
      </c>
      <c r="I162" s="23">
        <v>2</v>
      </c>
      <c r="J162" s="23">
        <v>4</v>
      </c>
      <c r="K162" s="23">
        <v>4</v>
      </c>
      <c r="L162" s="23">
        <v>1</v>
      </c>
      <c r="M162" s="23">
        <v>11</v>
      </c>
      <c r="N162" s="23">
        <v>8</v>
      </c>
      <c r="O162" s="23">
        <v>7</v>
      </c>
      <c r="P162" s="23"/>
      <c r="Q162" s="95"/>
      <c r="R162" s="24">
        <v>30</v>
      </c>
    </row>
    <row r="163" spans="2:18" ht="27" customHeight="1">
      <c r="B163" s="105">
        <f t="shared" ref="B163:B181" si="6">B162+1</f>
        <v>3</v>
      </c>
      <c r="C163" s="206" t="s">
        <v>220</v>
      </c>
      <c r="D163" s="103">
        <v>163</v>
      </c>
      <c r="E163" s="22">
        <v>4</v>
      </c>
      <c r="F163" s="23">
        <v>1</v>
      </c>
      <c r="G163" s="23">
        <v>5</v>
      </c>
      <c r="H163" s="23">
        <v>10</v>
      </c>
      <c r="I163" s="23">
        <v>11</v>
      </c>
      <c r="J163" s="23">
        <v>2</v>
      </c>
      <c r="K163" s="23">
        <v>5</v>
      </c>
      <c r="L163" s="23">
        <v>5</v>
      </c>
      <c r="M163" s="23">
        <v>8</v>
      </c>
      <c r="N163" s="23">
        <v>7</v>
      </c>
      <c r="O163" s="23">
        <v>1</v>
      </c>
      <c r="P163" s="23"/>
      <c r="Q163" s="95"/>
      <c r="R163" s="24">
        <v>38</v>
      </c>
    </row>
    <row r="164" spans="2:18" ht="27" customHeight="1">
      <c r="B164" s="105">
        <f t="shared" si="6"/>
        <v>4</v>
      </c>
      <c r="C164" s="206" t="s">
        <v>218</v>
      </c>
      <c r="D164" s="103">
        <v>3</v>
      </c>
      <c r="E164" s="22">
        <v>8</v>
      </c>
      <c r="F164" s="23">
        <v>5</v>
      </c>
      <c r="G164" s="23">
        <v>8</v>
      </c>
      <c r="H164" s="23">
        <v>5</v>
      </c>
      <c r="I164" s="23">
        <v>14</v>
      </c>
      <c r="J164" s="23">
        <v>3</v>
      </c>
      <c r="K164" s="23">
        <v>3</v>
      </c>
      <c r="L164" s="23">
        <v>2</v>
      </c>
      <c r="M164" s="23">
        <v>4</v>
      </c>
      <c r="N164" s="23">
        <v>6</v>
      </c>
      <c r="O164" s="23">
        <v>2</v>
      </c>
      <c r="P164" s="23"/>
      <c r="Q164" s="95"/>
      <c r="R164" s="24">
        <v>38</v>
      </c>
    </row>
    <row r="165" spans="2:18" ht="27" customHeight="1">
      <c r="B165" s="105">
        <f t="shared" si="6"/>
        <v>5</v>
      </c>
      <c r="C165" s="198" t="s">
        <v>217</v>
      </c>
      <c r="D165" s="103">
        <v>72</v>
      </c>
      <c r="E165" s="22">
        <v>3</v>
      </c>
      <c r="F165" s="23">
        <v>2</v>
      </c>
      <c r="G165" s="23">
        <v>2</v>
      </c>
      <c r="H165" s="23">
        <v>4</v>
      </c>
      <c r="I165" s="23">
        <v>8</v>
      </c>
      <c r="J165" s="23">
        <v>6</v>
      </c>
      <c r="K165" s="23">
        <v>8</v>
      </c>
      <c r="L165" s="23">
        <v>5</v>
      </c>
      <c r="M165" s="23">
        <v>3</v>
      </c>
      <c r="N165" s="23">
        <v>9</v>
      </c>
      <c r="O165" s="23">
        <v>9</v>
      </c>
      <c r="P165" s="23"/>
      <c r="Q165" s="95"/>
      <c r="R165" s="24">
        <v>41</v>
      </c>
    </row>
    <row r="166" spans="2:18" ht="27" customHeight="1">
      <c r="B166" s="105">
        <f t="shared" si="6"/>
        <v>6</v>
      </c>
      <c r="C166" s="198" t="s">
        <v>263</v>
      </c>
      <c r="D166" s="103">
        <v>167</v>
      </c>
      <c r="E166" s="22">
        <v>1</v>
      </c>
      <c r="F166" s="23">
        <v>6</v>
      </c>
      <c r="G166" s="23">
        <v>14</v>
      </c>
      <c r="H166" s="23">
        <v>9</v>
      </c>
      <c r="I166" s="23">
        <v>7</v>
      </c>
      <c r="J166" s="23">
        <v>10</v>
      </c>
      <c r="K166" s="23">
        <v>2</v>
      </c>
      <c r="L166" s="23">
        <v>4</v>
      </c>
      <c r="M166" s="23">
        <v>6</v>
      </c>
      <c r="N166" s="23">
        <v>4</v>
      </c>
      <c r="O166" s="23">
        <v>5</v>
      </c>
      <c r="P166" s="23"/>
      <c r="Q166" s="95"/>
      <c r="R166" s="24">
        <v>44</v>
      </c>
    </row>
    <row r="167" spans="2:18" ht="27" customHeight="1">
      <c r="B167" s="105">
        <f t="shared" si="6"/>
        <v>7</v>
      </c>
      <c r="C167" s="198" t="s">
        <v>264</v>
      </c>
      <c r="D167" s="103">
        <v>48</v>
      </c>
      <c r="E167" s="22">
        <v>12</v>
      </c>
      <c r="F167" s="23">
        <v>9</v>
      </c>
      <c r="G167" s="23">
        <v>1</v>
      </c>
      <c r="H167" s="23">
        <v>6</v>
      </c>
      <c r="I167" s="23">
        <v>4</v>
      </c>
      <c r="J167" s="23">
        <v>5</v>
      </c>
      <c r="K167" s="23">
        <v>9</v>
      </c>
      <c r="L167" s="23">
        <v>11</v>
      </c>
      <c r="M167" s="23">
        <v>7</v>
      </c>
      <c r="N167" s="23">
        <v>5</v>
      </c>
      <c r="O167" s="23">
        <v>8</v>
      </c>
      <c r="P167" s="23"/>
      <c r="Q167" s="95"/>
      <c r="R167" s="24">
        <v>54</v>
      </c>
    </row>
    <row r="168" spans="2:18" ht="27" customHeight="1">
      <c r="B168" s="105">
        <f t="shared" si="6"/>
        <v>8</v>
      </c>
      <c r="C168" s="198" t="s">
        <v>265</v>
      </c>
      <c r="D168" s="103">
        <v>16</v>
      </c>
      <c r="E168" s="22">
        <v>7</v>
      </c>
      <c r="F168" s="23">
        <v>12</v>
      </c>
      <c r="G168" s="23">
        <v>7</v>
      </c>
      <c r="H168" s="23">
        <v>8</v>
      </c>
      <c r="I168" s="23">
        <v>6</v>
      </c>
      <c r="J168" s="23">
        <v>8</v>
      </c>
      <c r="K168" s="23">
        <v>6</v>
      </c>
      <c r="L168" s="23">
        <v>3</v>
      </c>
      <c r="M168" s="23">
        <v>14</v>
      </c>
      <c r="N168" s="23">
        <v>2</v>
      </c>
      <c r="O168" s="23">
        <v>11</v>
      </c>
      <c r="P168" s="23"/>
      <c r="Q168" s="95"/>
      <c r="R168" s="24">
        <v>58</v>
      </c>
    </row>
    <row r="169" spans="2:18" ht="27" customHeight="1">
      <c r="B169" s="105">
        <f t="shared" si="6"/>
        <v>9</v>
      </c>
      <c r="C169" s="198" t="s">
        <v>266</v>
      </c>
      <c r="D169" s="103">
        <v>11</v>
      </c>
      <c r="E169" s="22">
        <v>16</v>
      </c>
      <c r="F169" s="23">
        <v>5</v>
      </c>
      <c r="G169" s="23">
        <v>11</v>
      </c>
      <c r="H169" s="23">
        <v>7</v>
      </c>
      <c r="I169" s="23">
        <v>15</v>
      </c>
      <c r="J169" s="23">
        <v>7</v>
      </c>
      <c r="K169" s="23">
        <v>12</v>
      </c>
      <c r="L169" s="23">
        <v>9</v>
      </c>
      <c r="M169" s="23">
        <v>2</v>
      </c>
      <c r="N169" s="23">
        <v>3</v>
      </c>
      <c r="O169" s="23">
        <v>4</v>
      </c>
      <c r="P169" s="23"/>
      <c r="Q169" s="95"/>
      <c r="R169" s="24">
        <v>60</v>
      </c>
    </row>
    <row r="170" spans="2:18" ht="27" customHeight="1">
      <c r="B170" s="105">
        <f t="shared" si="6"/>
        <v>10</v>
      </c>
      <c r="C170" s="198" t="s">
        <v>267</v>
      </c>
      <c r="D170" s="103">
        <v>150</v>
      </c>
      <c r="E170" s="22">
        <v>6</v>
      </c>
      <c r="F170" s="23">
        <v>15</v>
      </c>
      <c r="G170" s="23">
        <v>6</v>
      </c>
      <c r="H170" s="23">
        <v>2</v>
      </c>
      <c r="I170" s="23">
        <v>5</v>
      </c>
      <c r="J170" s="23">
        <v>9</v>
      </c>
      <c r="K170" s="23">
        <v>7</v>
      </c>
      <c r="L170" s="23">
        <v>7</v>
      </c>
      <c r="M170" s="23">
        <v>5</v>
      </c>
      <c r="N170" s="23">
        <v>22</v>
      </c>
      <c r="O170" s="23">
        <v>22</v>
      </c>
      <c r="P170" s="23"/>
      <c r="Q170" s="95"/>
      <c r="R170" s="24">
        <v>62</v>
      </c>
    </row>
    <row r="171" spans="2:18" ht="27" customHeight="1">
      <c r="B171" s="105">
        <f t="shared" si="6"/>
        <v>11</v>
      </c>
      <c r="C171" s="206" t="s">
        <v>221</v>
      </c>
      <c r="D171" s="103">
        <v>29</v>
      </c>
      <c r="E171" s="22">
        <v>11</v>
      </c>
      <c r="F171" s="23">
        <v>7</v>
      </c>
      <c r="G171" s="23">
        <v>3</v>
      </c>
      <c r="H171" s="23">
        <v>8</v>
      </c>
      <c r="I171" s="23">
        <v>1</v>
      </c>
      <c r="J171" s="23">
        <v>11</v>
      </c>
      <c r="K171" s="23">
        <v>16</v>
      </c>
      <c r="L171" s="23">
        <v>8</v>
      </c>
      <c r="M171" s="23">
        <v>9</v>
      </c>
      <c r="N171" s="23">
        <v>10</v>
      </c>
      <c r="O171" s="23">
        <v>6</v>
      </c>
      <c r="P171" s="23"/>
      <c r="Q171" s="95"/>
      <c r="R171" s="24">
        <v>63</v>
      </c>
    </row>
    <row r="172" spans="2:18" ht="27" customHeight="1">
      <c r="B172" s="105">
        <f t="shared" si="6"/>
        <v>12</v>
      </c>
      <c r="C172" s="206" t="s">
        <v>236</v>
      </c>
      <c r="D172" s="103">
        <v>1</v>
      </c>
      <c r="E172" s="22">
        <v>17</v>
      </c>
      <c r="F172" s="23">
        <v>11</v>
      </c>
      <c r="G172" s="23">
        <v>9</v>
      </c>
      <c r="H172" s="23">
        <v>11</v>
      </c>
      <c r="I172" s="23">
        <v>12</v>
      </c>
      <c r="J172" s="23">
        <v>14</v>
      </c>
      <c r="K172" s="23">
        <v>13</v>
      </c>
      <c r="L172" s="23">
        <v>6</v>
      </c>
      <c r="M172" s="23">
        <v>10</v>
      </c>
      <c r="N172" s="23">
        <v>12</v>
      </c>
      <c r="O172" s="23">
        <v>17</v>
      </c>
      <c r="P172" s="23"/>
      <c r="Q172" s="95"/>
      <c r="R172" s="24">
        <v>98</v>
      </c>
    </row>
    <row r="173" spans="2:18" ht="27" customHeight="1">
      <c r="B173" s="105">
        <f t="shared" si="6"/>
        <v>13</v>
      </c>
      <c r="C173" s="206" t="s">
        <v>223</v>
      </c>
      <c r="D173" s="103">
        <v>17</v>
      </c>
      <c r="E173" s="22">
        <v>5</v>
      </c>
      <c r="F173" s="23">
        <v>8</v>
      </c>
      <c r="G173" s="23">
        <v>15</v>
      </c>
      <c r="H173" s="23">
        <v>13</v>
      </c>
      <c r="I173" s="23">
        <v>9</v>
      </c>
      <c r="J173" s="23">
        <v>14</v>
      </c>
      <c r="K173" s="23">
        <v>15</v>
      </c>
      <c r="L173" s="23">
        <v>22</v>
      </c>
      <c r="M173" s="23">
        <v>6</v>
      </c>
      <c r="N173" s="23">
        <v>22</v>
      </c>
      <c r="O173" s="23">
        <v>22</v>
      </c>
      <c r="P173" s="23"/>
      <c r="Q173" s="95"/>
      <c r="R173" s="24">
        <v>107</v>
      </c>
    </row>
    <row r="174" spans="2:18" ht="27" customHeight="1">
      <c r="B174" s="105">
        <f t="shared" si="6"/>
        <v>14</v>
      </c>
      <c r="C174" s="198" t="s">
        <v>225</v>
      </c>
      <c r="D174" s="103">
        <v>191</v>
      </c>
      <c r="E174" s="22">
        <v>13</v>
      </c>
      <c r="F174" s="23">
        <v>10</v>
      </c>
      <c r="G174" s="23">
        <v>10</v>
      </c>
      <c r="H174" s="23">
        <v>15</v>
      </c>
      <c r="I174" s="23">
        <v>10</v>
      </c>
      <c r="J174" s="23">
        <v>15</v>
      </c>
      <c r="K174" s="23">
        <v>14</v>
      </c>
      <c r="L174" s="23">
        <v>12</v>
      </c>
      <c r="M174" s="23">
        <v>15</v>
      </c>
      <c r="N174" s="23">
        <v>11</v>
      </c>
      <c r="O174" s="23">
        <v>14</v>
      </c>
      <c r="P174" s="23"/>
      <c r="Q174" s="95"/>
      <c r="R174" s="24">
        <v>109</v>
      </c>
    </row>
    <row r="175" spans="2:18" ht="27" customHeight="1">
      <c r="B175" s="105">
        <f t="shared" si="6"/>
        <v>15</v>
      </c>
      <c r="C175" s="198" t="s">
        <v>233</v>
      </c>
      <c r="D175" s="103">
        <v>27</v>
      </c>
      <c r="E175" s="22">
        <v>9</v>
      </c>
      <c r="F175" s="23">
        <v>20</v>
      </c>
      <c r="G175" s="23">
        <v>13</v>
      </c>
      <c r="H175" s="23">
        <v>12</v>
      </c>
      <c r="I175" s="23">
        <v>17</v>
      </c>
      <c r="J175" s="23">
        <v>13</v>
      </c>
      <c r="K175" s="23">
        <v>10</v>
      </c>
      <c r="L175" s="23">
        <v>10</v>
      </c>
      <c r="M175" s="23">
        <v>17</v>
      </c>
      <c r="N175" s="23">
        <v>13</v>
      </c>
      <c r="O175" s="23">
        <v>16</v>
      </c>
      <c r="P175" s="23"/>
      <c r="Q175" s="95"/>
      <c r="R175" s="24">
        <v>113</v>
      </c>
    </row>
    <row r="176" spans="2:18" ht="27" customHeight="1">
      <c r="B176" s="105">
        <f t="shared" si="6"/>
        <v>16</v>
      </c>
      <c r="C176" s="198" t="s">
        <v>232</v>
      </c>
      <c r="D176" s="103">
        <v>672</v>
      </c>
      <c r="E176" s="22">
        <v>20</v>
      </c>
      <c r="F176" s="23">
        <v>17</v>
      </c>
      <c r="G176" s="23">
        <v>12</v>
      </c>
      <c r="H176" s="23">
        <v>14</v>
      </c>
      <c r="I176" s="23">
        <v>13</v>
      </c>
      <c r="J176" s="23">
        <v>16</v>
      </c>
      <c r="K176" s="23">
        <v>11</v>
      </c>
      <c r="L176" s="23">
        <v>15</v>
      </c>
      <c r="M176" s="23">
        <v>12</v>
      </c>
      <c r="N176" s="23">
        <v>17</v>
      </c>
      <c r="O176" s="23">
        <v>13</v>
      </c>
      <c r="P176" s="23"/>
      <c r="Q176" s="95"/>
      <c r="R176" s="24">
        <v>123</v>
      </c>
    </row>
    <row r="177" spans="2:19" ht="27" customHeight="1">
      <c r="B177" s="105">
        <f t="shared" si="6"/>
        <v>17</v>
      </c>
      <c r="C177" s="198" t="s">
        <v>268</v>
      </c>
      <c r="D177" s="103">
        <v>56</v>
      </c>
      <c r="E177" s="22">
        <v>10</v>
      </c>
      <c r="F177" s="23">
        <v>13</v>
      </c>
      <c r="G177" s="23">
        <v>22</v>
      </c>
      <c r="H177" s="23">
        <v>16</v>
      </c>
      <c r="I177" s="23">
        <v>16</v>
      </c>
      <c r="J177" s="23">
        <v>17</v>
      </c>
      <c r="K177" s="23">
        <v>17</v>
      </c>
      <c r="L177" s="23">
        <v>14</v>
      </c>
      <c r="M177" s="23">
        <v>16</v>
      </c>
      <c r="N177" s="23">
        <v>15</v>
      </c>
      <c r="O177" s="23">
        <v>10</v>
      </c>
      <c r="P177" s="23"/>
      <c r="Q177" s="95"/>
      <c r="R177" s="24">
        <v>127</v>
      </c>
    </row>
    <row r="178" spans="2:19" ht="27" customHeight="1">
      <c r="B178" s="105">
        <f t="shared" si="6"/>
        <v>18</v>
      </c>
      <c r="C178" s="206" t="s">
        <v>234</v>
      </c>
      <c r="D178" s="103">
        <v>18</v>
      </c>
      <c r="E178" s="22">
        <v>18</v>
      </c>
      <c r="F178" s="23">
        <v>16</v>
      </c>
      <c r="G178" s="23">
        <v>17</v>
      </c>
      <c r="H178" s="23">
        <v>18</v>
      </c>
      <c r="I178" s="23">
        <v>18</v>
      </c>
      <c r="J178" s="23">
        <v>12</v>
      </c>
      <c r="K178" s="23">
        <v>15</v>
      </c>
      <c r="L178" s="23">
        <v>16</v>
      </c>
      <c r="M178" s="23">
        <v>13</v>
      </c>
      <c r="N178" s="23">
        <v>14</v>
      </c>
      <c r="O178" s="23">
        <v>12</v>
      </c>
      <c r="P178" s="23"/>
      <c r="Q178" s="95"/>
      <c r="R178" s="24">
        <v>133</v>
      </c>
    </row>
    <row r="179" spans="2:19" ht="27" customHeight="1">
      <c r="B179" s="105">
        <f t="shared" si="6"/>
        <v>19</v>
      </c>
      <c r="C179" s="206" t="s">
        <v>239</v>
      </c>
      <c r="D179" s="103">
        <v>45</v>
      </c>
      <c r="E179" s="22">
        <v>19</v>
      </c>
      <c r="F179" s="23">
        <v>19</v>
      </c>
      <c r="G179" s="23">
        <v>18</v>
      </c>
      <c r="H179" s="23">
        <v>19</v>
      </c>
      <c r="I179" s="23">
        <v>12</v>
      </c>
      <c r="J179" s="23">
        <v>20</v>
      </c>
      <c r="K179" s="23">
        <v>18</v>
      </c>
      <c r="L179" s="23">
        <v>17</v>
      </c>
      <c r="M179" s="23">
        <v>18</v>
      </c>
      <c r="N179" s="23">
        <v>16</v>
      </c>
      <c r="O179" s="23">
        <v>15</v>
      </c>
      <c r="P179" s="23"/>
      <c r="Q179" s="95"/>
      <c r="R179" s="24">
        <v>152</v>
      </c>
    </row>
    <row r="180" spans="2:19" ht="27" customHeight="1">
      <c r="B180" s="105">
        <f t="shared" si="6"/>
        <v>20</v>
      </c>
      <c r="C180" s="200" t="s">
        <v>238</v>
      </c>
      <c r="D180" s="201">
        <v>74</v>
      </c>
      <c r="E180" s="202">
        <v>15</v>
      </c>
      <c r="F180" s="203">
        <v>14</v>
      </c>
      <c r="G180" s="203">
        <v>19</v>
      </c>
      <c r="H180" s="203">
        <v>20</v>
      </c>
      <c r="I180" s="203">
        <v>19</v>
      </c>
      <c r="J180" s="203">
        <v>18</v>
      </c>
      <c r="K180" s="203">
        <v>22</v>
      </c>
      <c r="L180" s="203">
        <v>18</v>
      </c>
      <c r="M180" s="203">
        <v>22</v>
      </c>
      <c r="N180" s="203">
        <v>22</v>
      </c>
      <c r="O180" s="203">
        <v>22</v>
      </c>
      <c r="P180" s="203"/>
      <c r="Q180" s="204"/>
      <c r="R180" s="205">
        <v>167</v>
      </c>
    </row>
    <row r="181" spans="2:19" ht="27" customHeight="1" thickBot="1">
      <c r="B181" s="105">
        <f t="shared" si="6"/>
        <v>21</v>
      </c>
      <c r="C181" s="199" t="s">
        <v>228</v>
      </c>
      <c r="D181" s="104">
        <v>74</v>
      </c>
      <c r="E181" s="97">
        <v>14</v>
      </c>
      <c r="F181" s="26">
        <v>18</v>
      </c>
      <c r="G181" s="26">
        <v>16</v>
      </c>
      <c r="H181" s="26">
        <v>17</v>
      </c>
      <c r="I181" s="26">
        <v>22</v>
      </c>
      <c r="J181" s="26">
        <v>19</v>
      </c>
      <c r="K181" s="26">
        <v>22</v>
      </c>
      <c r="L181" s="26">
        <v>22</v>
      </c>
      <c r="M181" s="26">
        <v>22</v>
      </c>
      <c r="N181" s="26">
        <v>22</v>
      </c>
      <c r="O181" s="26">
        <v>22</v>
      </c>
      <c r="P181" s="26"/>
      <c r="Q181" s="72"/>
      <c r="R181" s="96">
        <v>172</v>
      </c>
    </row>
    <row r="182" spans="2:19" ht="27" customHeight="1" thickTop="1" thickBot="1"/>
    <row r="183" spans="2:19" ht="27" customHeight="1" thickTop="1" thickBot="1">
      <c r="C183" s="247" t="s">
        <v>285</v>
      </c>
      <c r="D183" s="248"/>
      <c r="E183" s="248"/>
      <c r="F183" s="248"/>
      <c r="G183" s="248"/>
      <c r="H183" s="248"/>
      <c r="I183" s="248"/>
      <c r="J183" s="248"/>
      <c r="K183" s="248"/>
      <c r="L183" s="248"/>
      <c r="M183" s="248"/>
      <c r="N183" s="248"/>
      <c r="O183" s="248"/>
      <c r="P183" s="248"/>
      <c r="Q183" s="248"/>
      <c r="R183" s="249"/>
    </row>
    <row r="184" spans="2:19" ht="51.75" customHeight="1" thickTop="1" thickBot="1">
      <c r="C184" s="13" t="s">
        <v>8</v>
      </c>
      <c r="D184" s="14" t="s">
        <v>9</v>
      </c>
      <c r="E184" s="15" t="s">
        <v>10</v>
      </c>
      <c r="F184" s="16" t="s">
        <v>11</v>
      </c>
      <c r="G184" s="16" t="s">
        <v>12</v>
      </c>
      <c r="H184" s="16" t="s">
        <v>13</v>
      </c>
      <c r="I184" s="16" t="s">
        <v>14</v>
      </c>
      <c r="J184" s="16" t="s">
        <v>15</v>
      </c>
      <c r="K184" s="16" t="s">
        <v>16</v>
      </c>
      <c r="L184" s="16" t="s">
        <v>17</v>
      </c>
      <c r="M184" s="16" t="s">
        <v>18</v>
      </c>
      <c r="N184" s="16" t="s">
        <v>22</v>
      </c>
      <c r="O184" s="16" t="s">
        <v>23</v>
      </c>
      <c r="P184" s="16" t="s">
        <v>24</v>
      </c>
      <c r="Q184" s="100" t="s">
        <v>25</v>
      </c>
      <c r="R184" s="12" t="s">
        <v>79</v>
      </c>
    </row>
    <row r="185" spans="2:19" ht="27" customHeight="1" thickTop="1">
      <c r="B185" s="106">
        <v>1</v>
      </c>
      <c r="C185" s="217" t="s">
        <v>68</v>
      </c>
      <c r="D185" s="102">
        <v>163</v>
      </c>
      <c r="E185" s="73">
        <v>2</v>
      </c>
      <c r="F185" s="74">
        <v>4</v>
      </c>
      <c r="G185" s="74">
        <v>3</v>
      </c>
      <c r="H185" s="74">
        <v>2</v>
      </c>
      <c r="I185" s="74">
        <v>1</v>
      </c>
      <c r="J185" s="74">
        <v>2</v>
      </c>
      <c r="K185" s="74">
        <v>2</v>
      </c>
      <c r="L185" s="74">
        <v>3</v>
      </c>
      <c r="M185" s="74">
        <v>4</v>
      </c>
      <c r="N185" s="74"/>
      <c r="O185" s="74"/>
      <c r="P185" s="74"/>
      <c r="Q185" s="75"/>
      <c r="R185" s="99">
        <v>15</v>
      </c>
      <c r="S185" s="218" t="s">
        <v>283</v>
      </c>
    </row>
    <row r="186" spans="2:19" ht="27" customHeight="1">
      <c r="B186" s="105">
        <f>B185+1</f>
        <v>2</v>
      </c>
      <c r="C186" s="165" t="s">
        <v>279</v>
      </c>
      <c r="D186" s="103">
        <v>23</v>
      </c>
      <c r="E186" s="22">
        <v>4</v>
      </c>
      <c r="F186" s="23">
        <v>1</v>
      </c>
      <c r="G186" s="23">
        <v>1</v>
      </c>
      <c r="H186" s="23">
        <v>4</v>
      </c>
      <c r="I186" s="23">
        <v>2</v>
      </c>
      <c r="J186" s="23">
        <v>7</v>
      </c>
      <c r="K186" s="23">
        <v>4</v>
      </c>
      <c r="L186" s="23">
        <v>1</v>
      </c>
      <c r="M186" s="23">
        <v>26</v>
      </c>
      <c r="N186" s="23"/>
      <c r="O186" s="23"/>
      <c r="P186" s="23"/>
      <c r="Q186" s="95"/>
      <c r="R186" s="24">
        <v>17</v>
      </c>
    </row>
    <row r="187" spans="2:19" ht="27" customHeight="1">
      <c r="B187" s="105">
        <f t="shared" ref="B187:B210" si="7">B186+1</f>
        <v>3</v>
      </c>
      <c r="C187" s="165" t="s">
        <v>196</v>
      </c>
      <c r="D187" s="103">
        <v>81</v>
      </c>
      <c r="E187" s="22">
        <v>3</v>
      </c>
      <c r="F187" s="23">
        <v>4</v>
      </c>
      <c r="G187" s="23">
        <v>4</v>
      </c>
      <c r="H187" s="23">
        <v>1</v>
      </c>
      <c r="I187" s="23">
        <v>9</v>
      </c>
      <c r="J187" s="23">
        <v>26</v>
      </c>
      <c r="K187" s="23">
        <v>3</v>
      </c>
      <c r="L187" s="23">
        <v>5</v>
      </c>
      <c r="M187" s="23">
        <v>1</v>
      </c>
      <c r="N187" s="23"/>
      <c r="O187" s="23"/>
      <c r="P187" s="23"/>
      <c r="Q187" s="95"/>
      <c r="R187" s="24">
        <v>21</v>
      </c>
    </row>
    <row r="188" spans="2:19" ht="27" customHeight="1">
      <c r="B188" s="105">
        <f t="shared" si="7"/>
        <v>4</v>
      </c>
      <c r="C188" s="165" t="s">
        <v>69</v>
      </c>
      <c r="D188" s="103">
        <v>72</v>
      </c>
      <c r="E188" s="22">
        <v>1</v>
      </c>
      <c r="F188" s="23">
        <v>4</v>
      </c>
      <c r="G188" s="23">
        <v>14</v>
      </c>
      <c r="H188" s="23">
        <v>5</v>
      </c>
      <c r="I188" s="23">
        <v>15</v>
      </c>
      <c r="J188" s="23">
        <v>1</v>
      </c>
      <c r="K188" s="23">
        <v>1</v>
      </c>
      <c r="L188" s="23">
        <v>2</v>
      </c>
      <c r="M188" s="23">
        <v>11</v>
      </c>
      <c r="N188" s="23"/>
      <c r="O188" s="23"/>
      <c r="P188" s="23"/>
      <c r="Q188" s="95"/>
      <c r="R188" s="24">
        <v>25</v>
      </c>
    </row>
    <row r="189" spans="2:19" ht="27" customHeight="1">
      <c r="B189" s="105">
        <f t="shared" si="7"/>
        <v>5</v>
      </c>
      <c r="C189" s="165" t="s">
        <v>154</v>
      </c>
      <c r="D189" s="103">
        <v>90</v>
      </c>
      <c r="E189" s="22">
        <v>12</v>
      </c>
      <c r="F189" s="23">
        <v>15</v>
      </c>
      <c r="G189" s="23">
        <v>5</v>
      </c>
      <c r="H189" s="23">
        <v>8</v>
      </c>
      <c r="I189" s="23">
        <v>6</v>
      </c>
      <c r="J189" s="23">
        <v>4</v>
      </c>
      <c r="K189" s="23">
        <v>4</v>
      </c>
      <c r="L189" s="23">
        <v>4</v>
      </c>
      <c r="M189" s="23">
        <v>3</v>
      </c>
      <c r="N189" s="23"/>
      <c r="O189" s="23"/>
      <c r="P189" s="23"/>
      <c r="Q189" s="95"/>
      <c r="R189" s="24">
        <v>34</v>
      </c>
    </row>
    <row r="190" spans="2:19" ht="27" customHeight="1">
      <c r="B190" s="105">
        <f t="shared" si="7"/>
        <v>6</v>
      </c>
      <c r="C190" s="165" t="s">
        <v>67</v>
      </c>
      <c r="D190" s="103">
        <v>29</v>
      </c>
      <c r="E190" s="22">
        <v>4</v>
      </c>
      <c r="F190" s="23">
        <v>7</v>
      </c>
      <c r="G190" s="23">
        <v>4</v>
      </c>
      <c r="H190" s="23">
        <v>6</v>
      </c>
      <c r="I190" s="23">
        <v>10</v>
      </c>
      <c r="J190" s="23">
        <v>6</v>
      </c>
      <c r="K190" s="23">
        <v>26</v>
      </c>
      <c r="L190" s="23">
        <v>9</v>
      </c>
      <c r="M190" s="23">
        <v>2</v>
      </c>
      <c r="N190" s="23"/>
      <c r="O190" s="23"/>
      <c r="P190" s="23"/>
      <c r="Q190" s="95"/>
      <c r="R190" s="24">
        <v>38</v>
      </c>
    </row>
    <row r="191" spans="2:19" ht="27" customHeight="1">
      <c r="B191" s="105">
        <f t="shared" si="7"/>
        <v>7</v>
      </c>
      <c r="C191" s="165" t="s">
        <v>249</v>
      </c>
      <c r="D191" s="103">
        <v>48</v>
      </c>
      <c r="E191" s="22">
        <v>4</v>
      </c>
      <c r="F191" s="23">
        <v>3</v>
      </c>
      <c r="G191" s="23">
        <v>4</v>
      </c>
      <c r="H191" s="23">
        <v>20</v>
      </c>
      <c r="I191" s="23">
        <v>5</v>
      </c>
      <c r="J191" s="23">
        <v>17</v>
      </c>
      <c r="K191" s="23">
        <v>5</v>
      </c>
      <c r="L191" s="23">
        <v>7</v>
      </c>
      <c r="M191" s="23">
        <v>10</v>
      </c>
      <c r="N191" s="23"/>
      <c r="O191" s="23"/>
      <c r="P191" s="23"/>
      <c r="Q191" s="95"/>
      <c r="R191" s="24">
        <v>38</v>
      </c>
    </row>
    <row r="192" spans="2:19" ht="27" customHeight="1">
      <c r="B192" s="105">
        <f t="shared" si="7"/>
        <v>8</v>
      </c>
      <c r="C192" s="165" t="s">
        <v>71</v>
      </c>
      <c r="D192" s="103">
        <v>3</v>
      </c>
      <c r="E192" s="22">
        <v>7</v>
      </c>
      <c r="F192" s="23">
        <v>2</v>
      </c>
      <c r="G192" s="23">
        <v>6</v>
      </c>
      <c r="H192" s="23">
        <v>12</v>
      </c>
      <c r="I192" s="23">
        <v>4</v>
      </c>
      <c r="J192" s="23">
        <v>8</v>
      </c>
      <c r="K192" s="23">
        <v>9</v>
      </c>
      <c r="L192" s="23">
        <v>6</v>
      </c>
      <c r="M192" s="23">
        <v>8</v>
      </c>
      <c r="N192" s="23"/>
      <c r="O192" s="23"/>
      <c r="P192" s="23"/>
      <c r="Q192" s="95"/>
      <c r="R192" s="24">
        <v>41</v>
      </c>
    </row>
    <row r="193" spans="2:18" ht="27" customHeight="1">
      <c r="B193" s="105">
        <f t="shared" si="7"/>
        <v>9</v>
      </c>
      <c r="C193" s="165" t="s">
        <v>281</v>
      </c>
      <c r="D193" s="103">
        <v>16</v>
      </c>
      <c r="E193" s="22">
        <v>16</v>
      </c>
      <c r="F193" s="23">
        <v>10</v>
      </c>
      <c r="G193" s="23">
        <v>2</v>
      </c>
      <c r="H193" s="23">
        <v>7</v>
      </c>
      <c r="I193" s="23">
        <v>3</v>
      </c>
      <c r="J193" s="23">
        <v>9</v>
      </c>
      <c r="K193" s="23">
        <v>21</v>
      </c>
      <c r="L193" s="23">
        <v>8</v>
      </c>
      <c r="M193" s="23">
        <v>4</v>
      </c>
      <c r="N193" s="23"/>
      <c r="O193" s="23"/>
      <c r="P193" s="23"/>
      <c r="Q193" s="95"/>
      <c r="R193" s="24">
        <v>43</v>
      </c>
    </row>
    <row r="194" spans="2:18" ht="27" customHeight="1">
      <c r="B194" s="105">
        <f t="shared" si="7"/>
        <v>10</v>
      </c>
      <c r="C194" s="165" t="s">
        <v>192</v>
      </c>
      <c r="D194" s="103">
        <v>11</v>
      </c>
      <c r="E194" s="22">
        <v>14</v>
      </c>
      <c r="F194" s="23">
        <v>9</v>
      </c>
      <c r="G194" s="23">
        <v>8</v>
      </c>
      <c r="H194" s="23">
        <v>11</v>
      </c>
      <c r="I194" s="23">
        <v>4</v>
      </c>
      <c r="J194" s="23">
        <v>3</v>
      </c>
      <c r="K194" s="23">
        <v>11</v>
      </c>
      <c r="L194" s="23">
        <v>4</v>
      </c>
      <c r="M194" s="23">
        <v>26</v>
      </c>
      <c r="N194" s="23"/>
      <c r="O194" s="23"/>
      <c r="P194" s="23"/>
      <c r="Q194" s="95"/>
      <c r="R194" s="24">
        <v>50</v>
      </c>
    </row>
    <row r="195" spans="2:18" ht="27" customHeight="1">
      <c r="B195" s="105">
        <f t="shared" si="7"/>
        <v>11</v>
      </c>
      <c r="C195" s="165" t="s">
        <v>76</v>
      </c>
      <c r="D195" s="103">
        <v>672</v>
      </c>
      <c r="E195" s="22">
        <v>6</v>
      </c>
      <c r="F195" s="23">
        <v>17</v>
      </c>
      <c r="G195" s="23">
        <v>11</v>
      </c>
      <c r="H195" s="23">
        <v>4</v>
      </c>
      <c r="I195" s="23">
        <v>7</v>
      </c>
      <c r="J195" s="23">
        <v>11</v>
      </c>
      <c r="K195" s="23">
        <v>10</v>
      </c>
      <c r="L195" s="23">
        <v>13</v>
      </c>
      <c r="M195" s="23">
        <v>7</v>
      </c>
      <c r="N195" s="23"/>
      <c r="O195" s="23"/>
      <c r="P195" s="23"/>
      <c r="Q195" s="95"/>
      <c r="R195" s="24">
        <v>56</v>
      </c>
    </row>
    <row r="196" spans="2:18" ht="27" customHeight="1">
      <c r="B196" s="105">
        <f t="shared" si="7"/>
        <v>12</v>
      </c>
      <c r="C196" s="165" t="s">
        <v>73</v>
      </c>
      <c r="D196" s="103">
        <v>191</v>
      </c>
      <c r="E196" s="22">
        <v>8</v>
      </c>
      <c r="F196" s="23">
        <v>6</v>
      </c>
      <c r="G196" s="23">
        <v>12</v>
      </c>
      <c r="H196" s="23">
        <v>9</v>
      </c>
      <c r="I196" s="23">
        <v>4</v>
      </c>
      <c r="J196" s="23">
        <v>12</v>
      </c>
      <c r="K196" s="23">
        <v>17</v>
      </c>
      <c r="L196" s="23">
        <v>11</v>
      </c>
      <c r="M196" s="23">
        <v>14</v>
      </c>
      <c r="N196" s="23"/>
      <c r="O196" s="23"/>
      <c r="P196" s="23"/>
      <c r="Q196" s="95"/>
      <c r="R196" s="24">
        <v>62</v>
      </c>
    </row>
    <row r="197" spans="2:18" ht="27" customHeight="1">
      <c r="B197" s="105">
        <f t="shared" si="7"/>
        <v>13</v>
      </c>
      <c r="C197" s="165" t="s">
        <v>195</v>
      </c>
      <c r="D197" s="103">
        <v>90</v>
      </c>
      <c r="E197" s="22">
        <v>13</v>
      </c>
      <c r="F197" s="23">
        <v>21</v>
      </c>
      <c r="G197" s="23">
        <v>10</v>
      </c>
      <c r="H197" s="23">
        <v>3</v>
      </c>
      <c r="I197" s="23">
        <v>13</v>
      </c>
      <c r="J197" s="23">
        <v>14</v>
      </c>
      <c r="K197" s="23">
        <v>8</v>
      </c>
      <c r="L197" s="23">
        <v>4</v>
      </c>
      <c r="M197" s="23">
        <v>15</v>
      </c>
      <c r="N197" s="23"/>
      <c r="O197" s="23"/>
      <c r="P197" s="23"/>
      <c r="Q197" s="95"/>
      <c r="R197" s="24">
        <v>65</v>
      </c>
    </row>
    <row r="198" spans="2:18" ht="27" customHeight="1">
      <c r="B198" s="105">
        <f t="shared" si="7"/>
        <v>14</v>
      </c>
      <c r="C198" s="165" t="s">
        <v>180</v>
      </c>
      <c r="D198" s="103">
        <v>172</v>
      </c>
      <c r="E198" s="22">
        <v>9</v>
      </c>
      <c r="F198" s="23">
        <v>20</v>
      </c>
      <c r="G198" s="23">
        <v>13</v>
      </c>
      <c r="H198" s="23">
        <v>17</v>
      </c>
      <c r="I198" s="23">
        <v>8</v>
      </c>
      <c r="J198" s="23">
        <v>4</v>
      </c>
      <c r="K198" s="23">
        <v>14</v>
      </c>
      <c r="L198" s="23">
        <v>12</v>
      </c>
      <c r="M198" s="23">
        <v>5</v>
      </c>
      <c r="N198" s="23"/>
      <c r="O198" s="23"/>
      <c r="P198" s="23"/>
      <c r="Q198" s="95"/>
      <c r="R198" s="24">
        <v>65</v>
      </c>
    </row>
    <row r="199" spans="2:18" ht="27" customHeight="1">
      <c r="B199" s="105">
        <f t="shared" si="7"/>
        <v>15</v>
      </c>
      <c r="C199" s="165" t="s">
        <v>72</v>
      </c>
      <c r="D199" s="103">
        <v>119</v>
      </c>
      <c r="E199" s="22">
        <v>15</v>
      </c>
      <c r="F199" s="23">
        <v>13</v>
      </c>
      <c r="G199" s="23">
        <v>15</v>
      </c>
      <c r="H199" s="23">
        <v>14</v>
      </c>
      <c r="I199" s="23">
        <v>23</v>
      </c>
      <c r="J199" s="23">
        <v>5</v>
      </c>
      <c r="K199" s="23">
        <v>6</v>
      </c>
      <c r="L199" s="23">
        <v>18</v>
      </c>
      <c r="M199" s="23">
        <v>4</v>
      </c>
      <c r="N199" s="23"/>
      <c r="O199" s="23"/>
      <c r="P199" s="23"/>
      <c r="Q199" s="95"/>
      <c r="R199" s="24">
        <v>72</v>
      </c>
    </row>
    <row r="200" spans="2:18" ht="27" customHeight="1">
      <c r="B200" s="105">
        <f t="shared" si="7"/>
        <v>16</v>
      </c>
      <c r="C200" s="165" t="s">
        <v>21</v>
      </c>
      <c r="D200" s="103">
        <v>71</v>
      </c>
      <c r="E200" s="22">
        <v>11</v>
      </c>
      <c r="F200" s="23">
        <v>18</v>
      </c>
      <c r="G200" s="23">
        <v>9</v>
      </c>
      <c r="H200" s="23">
        <v>16</v>
      </c>
      <c r="I200" s="23">
        <v>17</v>
      </c>
      <c r="J200" s="23">
        <v>10</v>
      </c>
      <c r="K200" s="23">
        <v>4</v>
      </c>
      <c r="L200" s="23">
        <v>10</v>
      </c>
      <c r="M200" s="23">
        <v>12</v>
      </c>
      <c r="N200" s="23"/>
      <c r="O200" s="23"/>
      <c r="P200" s="23"/>
      <c r="Q200" s="95"/>
      <c r="R200" s="24">
        <v>72</v>
      </c>
    </row>
    <row r="201" spans="2:18" ht="27" customHeight="1">
      <c r="B201" s="105">
        <f t="shared" si="7"/>
        <v>17</v>
      </c>
      <c r="C201" s="165" t="s">
        <v>148</v>
      </c>
      <c r="D201" s="103">
        <v>712</v>
      </c>
      <c r="E201" s="22">
        <v>10</v>
      </c>
      <c r="F201" s="23">
        <v>14</v>
      </c>
      <c r="G201" s="23">
        <v>17</v>
      </c>
      <c r="H201" s="23">
        <v>10</v>
      </c>
      <c r="I201" s="23">
        <v>16</v>
      </c>
      <c r="J201" s="23">
        <v>4</v>
      </c>
      <c r="K201" s="23">
        <v>18</v>
      </c>
      <c r="L201" s="23">
        <v>19</v>
      </c>
      <c r="M201" s="23">
        <v>9</v>
      </c>
      <c r="N201" s="23"/>
      <c r="O201" s="23"/>
      <c r="P201" s="23"/>
      <c r="Q201" s="95"/>
      <c r="R201" s="24">
        <v>80</v>
      </c>
    </row>
    <row r="202" spans="2:18" ht="27" customHeight="1">
      <c r="B202" s="105">
        <f t="shared" si="7"/>
        <v>18</v>
      </c>
      <c r="C202" s="165" t="s">
        <v>247</v>
      </c>
      <c r="D202" s="103">
        <v>150</v>
      </c>
      <c r="E202" s="22">
        <v>5</v>
      </c>
      <c r="F202" s="23">
        <v>8</v>
      </c>
      <c r="G202" s="23">
        <v>7</v>
      </c>
      <c r="H202" s="23">
        <v>4</v>
      </c>
      <c r="I202" s="23">
        <v>14</v>
      </c>
      <c r="J202" s="23">
        <v>26</v>
      </c>
      <c r="K202" s="23">
        <v>26</v>
      </c>
      <c r="L202" s="23">
        <v>26</v>
      </c>
      <c r="M202" s="23">
        <v>26</v>
      </c>
      <c r="N202" s="23"/>
      <c r="O202" s="23"/>
      <c r="P202" s="23"/>
      <c r="Q202" s="95"/>
      <c r="R202" s="24">
        <v>90</v>
      </c>
    </row>
    <row r="203" spans="2:18" ht="27" customHeight="1">
      <c r="B203" s="105">
        <f t="shared" si="7"/>
        <v>19</v>
      </c>
      <c r="C203" s="165" t="s">
        <v>272</v>
      </c>
      <c r="D203" s="103">
        <v>1</v>
      </c>
      <c r="E203" s="22">
        <v>17</v>
      </c>
      <c r="F203" s="23">
        <v>11</v>
      </c>
      <c r="G203" s="23">
        <v>21</v>
      </c>
      <c r="H203" s="23">
        <v>15</v>
      </c>
      <c r="I203" s="23">
        <v>12</v>
      </c>
      <c r="J203" s="23">
        <v>13</v>
      </c>
      <c r="K203" s="23">
        <v>15</v>
      </c>
      <c r="L203" s="23">
        <v>15</v>
      </c>
      <c r="M203" s="23">
        <v>17</v>
      </c>
      <c r="N203" s="23"/>
      <c r="O203" s="23"/>
      <c r="P203" s="23"/>
      <c r="Q203" s="95"/>
      <c r="R203" s="24">
        <v>98</v>
      </c>
    </row>
    <row r="204" spans="2:18" ht="27" customHeight="1">
      <c r="B204" s="105">
        <f t="shared" si="7"/>
        <v>20</v>
      </c>
      <c r="C204" s="165" t="s">
        <v>282</v>
      </c>
      <c r="D204" s="103">
        <v>56</v>
      </c>
      <c r="E204" s="22">
        <v>18</v>
      </c>
      <c r="F204" s="23">
        <v>19</v>
      </c>
      <c r="G204" s="23">
        <v>18</v>
      </c>
      <c r="H204" s="23">
        <v>19</v>
      </c>
      <c r="I204" s="23">
        <v>11</v>
      </c>
      <c r="J204" s="23">
        <v>19</v>
      </c>
      <c r="K204" s="23">
        <v>13</v>
      </c>
      <c r="L204" s="23">
        <v>26</v>
      </c>
      <c r="M204" s="23">
        <v>6</v>
      </c>
      <c r="N204" s="23"/>
      <c r="O204" s="23"/>
      <c r="P204" s="23"/>
      <c r="Q204" s="95"/>
      <c r="R204" s="24">
        <v>104</v>
      </c>
    </row>
    <row r="205" spans="2:18" ht="27" customHeight="1">
      <c r="B205" s="105">
        <f t="shared" si="7"/>
        <v>21</v>
      </c>
      <c r="C205" s="165" t="s">
        <v>182</v>
      </c>
      <c r="D205" s="103">
        <v>74</v>
      </c>
      <c r="E205" s="22">
        <v>19</v>
      </c>
      <c r="F205" s="23">
        <v>5</v>
      </c>
      <c r="G205" s="23">
        <v>19</v>
      </c>
      <c r="H205" s="23">
        <v>21</v>
      </c>
      <c r="I205" s="23">
        <v>20</v>
      </c>
      <c r="J205" s="23">
        <v>26</v>
      </c>
      <c r="K205" s="23">
        <v>16</v>
      </c>
      <c r="L205" s="23">
        <v>17</v>
      </c>
      <c r="M205" s="23">
        <v>20</v>
      </c>
      <c r="N205" s="23"/>
      <c r="O205" s="23"/>
      <c r="P205" s="23"/>
      <c r="Q205" s="95"/>
      <c r="R205" s="24">
        <v>116</v>
      </c>
    </row>
    <row r="206" spans="2:18" ht="27" customHeight="1">
      <c r="B206" s="105">
        <f t="shared" si="7"/>
        <v>22</v>
      </c>
      <c r="C206" s="165" t="s">
        <v>74</v>
      </c>
      <c r="D206" s="103">
        <v>27</v>
      </c>
      <c r="E206" s="22">
        <v>22</v>
      </c>
      <c r="F206" s="23">
        <v>22</v>
      </c>
      <c r="G206" s="23">
        <v>16</v>
      </c>
      <c r="H206" s="23">
        <v>18</v>
      </c>
      <c r="I206" s="23">
        <v>21</v>
      </c>
      <c r="J206" s="23">
        <v>18</v>
      </c>
      <c r="K206" s="23">
        <v>12</v>
      </c>
      <c r="L206" s="23">
        <v>16</v>
      </c>
      <c r="M206" s="23">
        <v>16</v>
      </c>
      <c r="N206" s="23"/>
      <c r="O206" s="23"/>
      <c r="P206" s="23"/>
      <c r="Q206" s="95"/>
      <c r="R206" s="24">
        <v>117</v>
      </c>
    </row>
    <row r="207" spans="2:18" ht="27" customHeight="1">
      <c r="B207" s="105">
        <f t="shared" si="7"/>
        <v>23</v>
      </c>
      <c r="C207" s="165" t="s">
        <v>203</v>
      </c>
      <c r="D207" s="103">
        <v>17</v>
      </c>
      <c r="E207" s="22">
        <v>21</v>
      </c>
      <c r="F207" s="23">
        <v>26</v>
      </c>
      <c r="G207" s="23">
        <v>26</v>
      </c>
      <c r="H207" s="23">
        <v>13</v>
      </c>
      <c r="I207" s="23">
        <v>26</v>
      </c>
      <c r="J207" s="23">
        <v>15</v>
      </c>
      <c r="K207" s="23">
        <v>7</v>
      </c>
      <c r="L207" s="23">
        <v>14</v>
      </c>
      <c r="M207" s="23">
        <v>26</v>
      </c>
      <c r="N207" s="23"/>
      <c r="O207" s="23"/>
      <c r="P207" s="23"/>
      <c r="Q207" s="95"/>
      <c r="R207" s="24">
        <v>122</v>
      </c>
    </row>
    <row r="208" spans="2:18" ht="27" customHeight="1">
      <c r="B208" s="105">
        <f t="shared" si="7"/>
        <v>24</v>
      </c>
      <c r="C208" s="165" t="s">
        <v>28</v>
      </c>
      <c r="D208" s="103">
        <v>161</v>
      </c>
      <c r="E208" s="22">
        <v>20</v>
      </c>
      <c r="F208" s="23">
        <v>12</v>
      </c>
      <c r="G208" s="23">
        <v>20</v>
      </c>
      <c r="H208" s="23">
        <v>22</v>
      </c>
      <c r="I208" s="23">
        <v>19</v>
      </c>
      <c r="J208" s="23">
        <v>26</v>
      </c>
      <c r="K208" s="23">
        <v>20</v>
      </c>
      <c r="L208" s="23">
        <v>21</v>
      </c>
      <c r="M208" s="23">
        <v>13</v>
      </c>
      <c r="N208" s="23"/>
      <c r="O208" s="23"/>
      <c r="P208" s="23"/>
      <c r="Q208" s="95"/>
      <c r="R208" s="24">
        <v>125</v>
      </c>
    </row>
    <row r="209" spans="2:18" ht="27" customHeight="1">
      <c r="B209" s="105">
        <f t="shared" si="7"/>
        <v>25</v>
      </c>
      <c r="C209" s="165" t="s">
        <v>7</v>
      </c>
      <c r="D209" s="103">
        <v>45</v>
      </c>
      <c r="E209" s="22">
        <v>24</v>
      </c>
      <c r="F209" s="23">
        <v>16</v>
      </c>
      <c r="G209" s="23">
        <v>22</v>
      </c>
      <c r="H209" s="23">
        <v>23</v>
      </c>
      <c r="I209" s="23">
        <v>22</v>
      </c>
      <c r="J209" s="23">
        <v>16</v>
      </c>
      <c r="K209" s="23">
        <v>22</v>
      </c>
      <c r="L209" s="23">
        <v>20</v>
      </c>
      <c r="M209" s="23">
        <v>19</v>
      </c>
      <c r="N209" s="23"/>
      <c r="O209" s="23"/>
      <c r="P209" s="23"/>
      <c r="Q209" s="95"/>
      <c r="R209" s="24">
        <v>137</v>
      </c>
    </row>
    <row r="210" spans="2:18" ht="27" customHeight="1" thickBot="1">
      <c r="B210" s="105">
        <f t="shared" si="7"/>
        <v>26</v>
      </c>
      <c r="C210" s="165" t="s">
        <v>280</v>
      </c>
      <c r="D210" s="104">
        <v>242</v>
      </c>
      <c r="E210" s="97">
        <v>23</v>
      </c>
      <c r="F210" s="26">
        <v>23</v>
      </c>
      <c r="G210" s="26">
        <v>23</v>
      </c>
      <c r="H210" s="26">
        <v>24</v>
      </c>
      <c r="I210" s="26">
        <v>18</v>
      </c>
      <c r="J210" s="26">
        <v>20</v>
      </c>
      <c r="K210" s="26">
        <v>19</v>
      </c>
      <c r="L210" s="26">
        <v>22</v>
      </c>
      <c r="M210" s="26">
        <v>18</v>
      </c>
      <c r="N210" s="26"/>
      <c r="O210" s="26"/>
      <c r="P210" s="26"/>
      <c r="Q210" s="72"/>
      <c r="R210" s="96">
        <v>143</v>
      </c>
    </row>
    <row r="211" spans="2:18" ht="27" customHeight="1" thickTop="1" thickBot="1"/>
    <row r="212" spans="2:18" ht="27" customHeight="1" thickTop="1" thickBot="1">
      <c r="C212" s="247" t="s">
        <v>289</v>
      </c>
      <c r="D212" s="248"/>
      <c r="E212" s="248"/>
      <c r="F212" s="248"/>
      <c r="G212" s="248"/>
      <c r="H212" s="248"/>
      <c r="I212" s="248"/>
      <c r="J212" s="248"/>
      <c r="K212" s="248"/>
      <c r="L212" s="248"/>
      <c r="M212" s="248"/>
      <c r="N212" s="248"/>
      <c r="O212" s="248"/>
      <c r="P212" s="248"/>
      <c r="Q212" s="248"/>
      <c r="R212" s="249"/>
    </row>
    <row r="213" spans="2:18" ht="54" customHeight="1" thickTop="1" thickBot="1">
      <c r="C213" s="13" t="s">
        <v>8</v>
      </c>
      <c r="D213" s="14" t="s">
        <v>9</v>
      </c>
      <c r="E213" s="15" t="s">
        <v>10</v>
      </c>
      <c r="F213" s="16" t="s">
        <v>11</v>
      </c>
      <c r="G213" s="16" t="s">
        <v>12</v>
      </c>
      <c r="H213" s="16" t="s">
        <v>13</v>
      </c>
      <c r="I213" s="16" t="s">
        <v>14</v>
      </c>
      <c r="J213" s="16" t="s">
        <v>15</v>
      </c>
      <c r="K213" s="16" t="s">
        <v>16</v>
      </c>
      <c r="L213" s="16" t="s">
        <v>17</v>
      </c>
      <c r="M213" s="16" t="s">
        <v>18</v>
      </c>
      <c r="N213" s="16" t="s">
        <v>22</v>
      </c>
      <c r="O213" s="16" t="s">
        <v>23</v>
      </c>
      <c r="P213" s="16" t="s">
        <v>24</v>
      </c>
      <c r="Q213" s="100" t="s">
        <v>25</v>
      </c>
      <c r="R213" s="12" t="s">
        <v>79</v>
      </c>
    </row>
    <row r="214" spans="2:18" ht="27" customHeight="1" thickTop="1">
      <c r="B214" s="106">
        <v>1</v>
      </c>
      <c r="C214" s="217" t="s">
        <v>290</v>
      </c>
      <c r="D214" s="102">
        <v>22</v>
      </c>
      <c r="E214" s="73">
        <v>1</v>
      </c>
      <c r="F214" s="74">
        <v>2</v>
      </c>
      <c r="G214" s="74">
        <v>2</v>
      </c>
      <c r="H214" s="74">
        <v>1</v>
      </c>
      <c r="I214" s="74"/>
      <c r="J214" s="74"/>
      <c r="K214" s="74"/>
      <c r="L214" s="74"/>
      <c r="M214" s="74"/>
      <c r="N214" s="74"/>
      <c r="O214" s="74"/>
      <c r="P214" s="74"/>
      <c r="Q214" s="75"/>
      <c r="R214" s="99">
        <f>SUM(E214:H214)-MAX(E214:H214)</f>
        <v>4</v>
      </c>
    </row>
    <row r="215" spans="2:18" ht="27" customHeight="1">
      <c r="B215" s="105">
        <f>B214+1</f>
        <v>2</v>
      </c>
      <c r="C215" s="167" t="s">
        <v>84</v>
      </c>
      <c r="D215" s="103">
        <v>86</v>
      </c>
      <c r="E215" s="22">
        <v>2</v>
      </c>
      <c r="F215" s="23">
        <v>3</v>
      </c>
      <c r="G215" s="23">
        <v>3</v>
      </c>
      <c r="H215" s="23">
        <v>10</v>
      </c>
      <c r="I215" s="23"/>
      <c r="J215" s="23"/>
      <c r="K215" s="23"/>
      <c r="L215" s="23"/>
      <c r="M215" s="23"/>
      <c r="N215" s="23"/>
      <c r="O215" s="23"/>
      <c r="P215" s="23"/>
      <c r="Q215" s="95"/>
      <c r="R215" s="99">
        <f t="shared" ref="R215:R237" si="8">SUM(E215:H215)-MAX(E215:H215)</f>
        <v>8</v>
      </c>
    </row>
    <row r="216" spans="2:18" ht="27" customHeight="1">
      <c r="B216" s="105">
        <f t="shared" ref="B216:B237" si="9">B215+1</f>
        <v>3</v>
      </c>
      <c r="C216" s="167" t="s">
        <v>291</v>
      </c>
      <c r="D216" s="103">
        <v>81</v>
      </c>
      <c r="E216" s="22">
        <v>3</v>
      </c>
      <c r="F216" s="23">
        <v>8</v>
      </c>
      <c r="G216" s="23">
        <v>1</v>
      </c>
      <c r="H216" s="23">
        <v>7</v>
      </c>
      <c r="I216" s="23"/>
      <c r="J216" s="23"/>
      <c r="K216" s="23"/>
      <c r="L216" s="23"/>
      <c r="M216" s="23"/>
      <c r="N216" s="23"/>
      <c r="O216" s="23"/>
      <c r="P216" s="23"/>
      <c r="Q216" s="95"/>
      <c r="R216" s="99">
        <f t="shared" si="8"/>
        <v>11</v>
      </c>
    </row>
    <row r="217" spans="2:18" ht="27" customHeight="1">
      <c r="B217" s="105">
        <f t="shared" si="9"/>
        <v>4</v>
      </c>
      <c r="C217" s="165" t="s">
        <v>70</v>
      </c>
      <c r="D217" s="103">
        <v>23</v>
      </c>
      <c r="E217" s="22">
        <v>3</v>
      </c>
      <c r="F217" s="23">
        <v>5</v>
      </c>
      <c r="G217" s="23">
        <v>7</v>
      </c>
      <c r="H217" s="23">
        <v>3</v>
      </c>
      <c r="I217" s="23"/>
      <c r="J217" s="23"/>
      <c r="K217" s="23"/>
      <c r="L217" s="23"/>
      <c r="M217" s="23"/>
      <c r="N217" s="23"/>
      <c r="O217" s="23"/>
      <c r="P217" s="23"/>
      <c r="Q217" s="95"/>
      <c r="R217" s="99">
        <f t="shared" si="8"/>
        <v>11</v>
      </c>
    </row>
    <row r="218" spans="2:18" ht="27" customHeight="1">
      <c r="B218" s="105">
        <f t="shared" si="9"/>
        <v>5</v>
      </c>
      <c r="C218" s="167" t="s">
        <v>292</v>
      </c>
      <c r="D218" s="103">
        <v>163</v>
      </c>
      <c r="E218" s="22">
        <v>1</v>
      </c>
      <c r="F218" s="23">
        <v>6</v>
      </c>
      <c r="G218" s="23">
        <v>6</v>
      </c>
      <c r="H218" s="23">
        <v>5</v>
      </c>
      <c r="I218" s="23"/>
      <c r="J218" s="23"/>
      <c r="K218" s="23"/>
      <c r="L218" s="23"/>
      <c r="M218" s="23"/>
      <c r="N218" s="23"/>
      <c r="O218" s="23"/>
      <c r="P218" s="23"/>
      <c r="Q218" s="95"/>
      <c r="R218" s="99">
        <f t="shared" si="8"/>
        <v>12</v>
      </c>
    </row>
    <row r="219" spans="2:18" ht="27" customHeight="1">
      <c r="B219" s="105">
        <f t="shared" si="9"/>
        <v>6</v>
      </c>
      <c r="C219" s="167" t="s">
        <v>71</v>
      </c>
      <c r="D219" s="103">
        <v>3</v>
      </c>
      <c r="E219" s="22">
        <v>4</v>
      </c>
      <c r="F219" s="23">
        <v>1</v>
      </c>
      <c r="G219" s="23">
        <v>8</v>
      </c>
      <c r="H219" s="23">
        <v>9</v>
      </c>
      <c r="I219" s="23"/>
      <c r="J219" s="23"/>
      <c r="K219" s="23"/>
      <c r="L219" s="23"/>
      <c r="M219" s="23"/>
      <c r="N219" s="23"/>
      <c r="O219" s="23"/>
      <c r="P219" s="23"/>
      <c r="Q219" s="95"/>
      <c r="R219" s="99">
        <f t="shared" si="8"/>
        <v>13</v>
      </c>
    </row>
    <row r="220" spans="2:18" ht="27" customHeight="1">
      <c r="B220" s="105">
        <f t="shared" si="9"/>
        <v>7</v>
      </c>
      <c r="C220" s="165" t="s">
        <v>293</v>
      </c>
      <c r="D220" s="103">
        <v>48</v>
      </c>
      <c r="E220" s="22">
        <v>6</v>
      </c>
      <c r="F220" s="23">
        <v>9</v>
      </c>
      <c r="G220" s="23">
        <v>5</v>
      </c>
      <c r="H220" s="23">
        <v>4</v>
      </c>
      <c r="I220" s="23"/>
      <c r="J220" s="23"/>
      <c r="K220" s="23"/>
      <c r="L220" s="23"/>
      <c r="M220" s="23"/>
      <c r="N220" s="23"/>
      <c r="O220" s="23"/>
      <c r="P220" s="23"/>
      <c r="Q220" s="95"/>
      <c r="R220" s="99">
        <f t="shared" si="8"/>
        <v>15</v>
      </c>
    </row>
    <row r="221" spans="2:18" ht="27" customHeight="1">
      <c r="B221" s="105">
        <f t="shared" si="9"/>
        <v>8</v>
      </c>
      <c r="C221" s="165" t="s">
        <v>294</v>
      </c>
      <c r="D221" s="103">
        <v>196</v>
      </c>
      <c r="E221" s="22">
        <v>5</v>
      </c>
      <c r="F221" s="23">
        <v>4</v>
      </c>
      <c r="G221" s="23">
        <v>9</v>
      </c>
      <c r="H221" s="23">
        <v>11</v>
      </c>
      <c r="I221" s="23"/>
      <c r="J221" s="23"/>
      <c r="K221" s="23"/>
      <c r="L221" s="23"/>
      <c r="M221" s="23"/>
      <c r="N221" s="23"/>
      <c r="O221" s="23"/>
      <c r="P221" s="23"/>
      <c r="Q221" s="95"/>
      <c r="R221" s="99">
        <f t="shared" si="8"/>
        <v>18</v>
      </c>
    </row>
    <row r="222" spans="2:18" ht="27" customHeight="1">
      <c r="B222" s="105">
        <f t="shared" si="9"/>
        <v>9</v>
      </c>
      <c r="C222" s="165" t="s">
        <v>295</v>
      </c>
      <c r="D222" s="103">
        <v>116</v>
      </c>
      <c r="E222" s="22">
        <v>6</v>
      </c>
      <c r="F222" s="23">
        <v>10</v>
      </c>
      <c r="G222" s="23">
        <v>4</v>
      </c>
      <c r="H222" s="23">
        <v>8</v>
      </c>
      <c r="I222" s="23"/>
      <c r="J222" s="23"/>
      <c r="K222" s="23"/>
      <c r="L222" s="23"/>
      <c r="M222" s="23"/>
      <c r="N222" s="23"/>
      <c r="O222" s="23"/>
      <c r="P222" s="23"/>
      <c r="Q222" s="95"/>
      <c r="R222" s="99">
        <f t="shared" si="8"/>
        <v>18</v>
      </c>
    </row>
    <row r="223" spans="2:18" ht="27" customHeight="1">
      <c r="B223" s="105">
        <f t="shared" si="9"/>
        <v>10</v>
      </c>
      <c r="C223" s="165" t="s">
        <v>296</v>
      </c>
      <c r="D223" s="103">
        <v>15</v>
      </c>
      <c r="E223" s="22">
        <v>2</v>
      </c>
      <c r="F223" s="23">
        <v>7</v>
      </c>
      <c r="G223" s="23">
        <v>14</v>
      </c>
      <c r="H223" s="23">
        <v>25</v>
      </c>
      <c r="I223" s="23"/>
      <c r="J223" s="23"/>
      <c r="K223" s="23"/>
      <c r="L223" s="23"/>
      <c r="M223" s="23"/>
      <c r="N223" s="23"/>
      <c r="O223" s="23"/>
      <c r="P223" s="23"/>
      <c r="Q223" s="95"/>
      <c r="R223" s="99">
        <f t="shared" si="8"/>
        <v>23</v>
      </c>
    </row>
    <row r="224" spans="2:18" ht="27" customHeight="1">
      <c r="B224" s="105">
        <f t="shared" si="9"/>
        <v>11</v>
      </c>
      <c r="C224" s="165" t="s">
        <v>297</v>
      </c>
      <c r="D224" s="103">
        <v>72</v>
      </c>
      <c r="E224" s="22">
        <v>4</v>
      </c>
      <c r="F224" s="23">
        <v>13</v>
      </c>
      <c r="G224" s="23">
        <v>16</v>
      </c>
      <c r="H224" s="23">
        <v>6</v>
      </c>
      <c r="I224" s="23"/>
      <c r="J224" s="23"/>
      <c r="K224" s="23"/>
      <c r="L224" s="23"/>
      <c r="M224" s="23"/>
      <c r="N224" s="23"/>
      <c r="O224" s="23"/>
      <c r="P224" s="23"/>
      <c r="Q224" s="95"/>
      <c r="R224" s="99">
        <f t="shared" si="8"/>
        <v>23</v>
      </c>
    </row>
    <row r="225" spans="2:18" ht="27" customHeight="1">
      <c r="B225" s="105">
        <f t="shared" si="9"/>
        <v>12</v>
      </c>
      <c r="C225" s="167" t="s">
        <v>67</v>
      </c>
      <c r="D225" s="103">
        <v>29</v>
      </c>
      <c r="E225" s="22">
        <v>10</v>
      </c>
      <c r="F225" s="23">
        <v>14</v>
      </c>
      <c r="G225" s="23">
        <v>17</v>
      </c>
      <c r="H225" s="23">
        <v>2</v>
      </c>
      <c r="I225" s="23"/>
      <c r="J225" s="23"/>
      <c r="K225" s="23"/>
      <c r="L225" s="23"/>
      <c r="M225" s="23"/>
      <c r="N225" s="23"/>
      <c r="O225" s="23"/>
      <c r="P225" s="23"/>
      <c r="Q225" s="95"/>
      <c r="R225" s="99">
        <f t="shared" si="8"/>
        <v>26</v>
      </c>
    </row>
    <row r="226" spans="2:18" ht="27" customHeight="1">
      <c r="B226" s="105">
        <f t="shared" si="9"/>
        <v>13</v>
      </c>
      <c r="C226" s="165" t="s">
        <v>72</v>
      </c>
      <c r="D226" s="103">
        <v>199</v>
      </c>
      <c r="E226" s="22">
        <v>5</v>
      </c>
      <c r="F226" s="23">
        <v>11</v>
      </c>
      <c r="G226" s="23">
        <v>19</v>
      </c>
      <c r="H226" s="23">
        <v>13</v>
      </c>
      <c r="I226" s="23"/>
      <c r="J226" s="23"/>
      <c r="K226" s="23"/>
      <c r="L226" s="23"/>
      <c r="M226" s="23"/>
      <c r="N226" s="23"/>
      <c r="O226" s="23"/>
      <c r="P226" s="23"/>
      <c r="Q226" s="95"/>
      <c r="R226" s="99">
        <f t="shared" si="8"/>
        <v>29</v>
      </c>
    </row>
    <row r="227" spans="2:18" ht="27" customHeight="1">
      <c r="B227" s="105">
        <f t="shared" si="9"/>
        <v>14</v>
      </c>
      <c r="C227" s="165" t="s">
        <v>77</v>
      </c>
      <c r="D227" s="103">
        <v>90</v>
      </c>
      <c r="E227" s="22">
        <v>7</v>
      </c>
      <c r="F227" s="23">
        <v>15</v>
      </c>
      <c r="G227" s="23">
        <v>11</v>
      </c>
      <c r="H227" s="23">
        <v>12</v>
      </c>
      <c r="I227" s="23"/>
      <c r="J227" s="23"/>
      <c r="K227" s="23"/>
      <c r="L227" s="23"/>
      <c r="M227" s="23"/>
      <c r="N227" s="23"/>
      <c r="O227" s="23"/>
      <c r="P227" s="23"/>
      <c r="Q227" s="95"/>
      <c r="R227" s="99">
        <f t="shared" si="8"/>
        <v>30</v>
      </c>
    </row>
    <row r="228" spans="2:18" ht="27" customHeight="1">
      <c r="B228" s="105">
        <f t="shared" si="9"/>
        <v>15</v>
      </c>
      <c r="C228" s="167" t="s">
        <v>203</v>
      </c>
      <c r="D228" s="103">
        <v>17</v>
      </c>
      <c r="E228" s="22">
        <v>11</v>
      </c>
      <c r="F228" s="23">
        <v>12</v>
      </c>
      <c r="G228" s="23">
        <v>10</v>
      </c>
      <c r="H228" s="23">
        <v>14</v>
      </c>
      <c r="I228" s="23"/>
      <c r="J228" s="23"/>
      <c r="K228" s="23"/>
      <c r="L228" s="23"/>
      <c r="M228" s="23"/>
      <c r="N228" s="23"/>
      <c r="O228" s="23"/>
      <c r="P228" s="23"/>
      <c r="Q228" s="95"/>
      <c r="R228" s="99">
        <f t="shared" si="8"/>
        <v>33</v>
      </c>
    </row>
    <row r="229" spans="2:18" ht="27" customHeight="1">
      <c r="B229" s="105">
        <f t="shared" si="9"/>
        <v>16</v>
      </c>
      <c r="C229" s="165" t="s">
        <v>298</v>
      </c>
      <c r="D229" s="103">
        <v>172</v>
      </c>
      <c r="E229" s="22">
        <v>8</v>
      </c>
      <c r="F229" s="23">
        <v>17</v>
      </c>
      <c r="G229" s="23">
        <v>12</v>
      </c>
      <c r="H229" s="23">
        <v>19</v>
      </c>
      <c r="I229" s="23"/>
      <c r="J229" s="23"/>
      <c r="K229" s="23"/>
      <c r="L229" s="23"/>
      <c r="M229" s="23"/>
      <c r="N229" s="23"/>
      <c r="O229" s="23"/>
      <c r="P229" s="23"/>
      <c r="Q229" s="95"/>
      <c r="R229" s="99">
        <f t="shared" si="8"/>
        <v>37</v>
      </c>
    </row>
    <row r="230" spans="2:18" ht="27" customHeight="1">
      <c r="B230" s="105">
        <f t="shared" si="9"/>
        <v>17</v>
      </c>
      <c r="C230" s="165" t="s">
        <v>76</v>
      </c>
      <c r="D230" s="103">
        <v>672</v>
      </c>
      <c r="E230" s="22">
        <v>7</v>
      </c>
      <c r="F230" s="23">
        <v>22</v>
      </c>
      <c r="G230" s="23">
        <v>15</v>
      </c>
      <c r="H230" s="23">
        <v>18</v>
      </c>
      <c r="I230" s="23"/>
      <c r="J230" s="23"/>
      <c r="K230" s="23"/>
      <c r="L230" s="23"/>
      <c r="M230" s="23"/>
      <c r="N230" s="23"/>
      <c r="O230" s="23"/>
      <c r="P230" s="23"/>
      <c r="Q230" s="95"/>
      <c r="R230" s="99">
        <f t="shared" si="8"/>
        <v>40</v>
      </c>
    </row>
    <row r="231" spans="2:18" ht="27" customHeight="1">
      <c r="B231" s="105">
        <f t="shared" si="9"/>
        <v>18</v>
      </c>
      <c r="C231" s="165" t="s">
        <v>21</v>
      </c>
      <c r="D231" s="103">
        <v>71</v>
      </c>
      <c r="E231" s="22">
        <v>9</v>
      </c>
      <c r="F231" s="23">
        <v>16</v>
      </c>
      <c r="G231" s="23">
        <v>22</v>
      </c>
      <c r="H231" s="23">
        <v>16</v>
      </c>
      <c r="I231" s="23"/>
      <c r="J231" s="23"/>
      <c r="K231" s="23"/>
      <c r="L231" s="23"/>
      <c r="M231" s="23"/>
      <c r="N231" s="23"/>
      <c r="O231" s="23"/>
      <c r="P231" s="23"/>
      <c r="Q231" s="95"/>
      <c r="R231" s="99">
        <f>SUM(E231:H231)-MAX(E231:H231)</f>
        <v>41</v>
      </c>
    </row>
    <row r="232" spans="2:18" ht="27" customHeight="1">
      <c r="B232" s="105">
        <f t="shared" si="9"/>
        <v>19</v>
      </c>
      <c r="C232" s="165" t="s">
        <v>299</v>
      </c>
      <c r="D232" s="103">
        <v>37</v>
      </c>
      <c r="E232" s="22">
        <v>10</v>
      </c>
      <c r="F232" s="23">
        <v>18</v>
      </c>
      <c r="G232" s="23">
        <v>13</v>
      </c>
      <c r="H232" s="23">
        <v>25</v>
      </c>
      <c r="I232" s="23"/>
      <c r="J232" s="23"/>
      <c r="K232" s="23"/>
      <c r="L232" s="23"/>
      <c r="M232" s="23"/>
      <c r="N232" s="23"/>
      <c r="O232" s="23"/>
      <c r="P232" s="23"/>
      <c r="Q232" s="95"/>
      <c r="R232" s="99">
        <f>SUM(E232:H232)-MAX(E232:H232)</f>
        <v>41</v>
      </c>
    </row>
    <row r="233" spans="2:18" ht="27" customHeight="1">
      <c r="B233" s="105">
        <f t="shared" si="9"/>
        <v>20</v>
      </c>
      <c r="C233" s="165" t="s">
        <v>74</v>
      </c>
      <c r="D233" s="103">
        <v>27</v>
      </c>
      <c r="E233" s="22">
        <v>8</v>
      </c>
      <c r="F233" s="23">
        <v>19</v>
      </c>
      <c r="G233" s="23">
        <v>22</v>
      </c>
      <c r="H233" s="23">
        <v>15</v>
      </c>
      <c r="I233" s="23"/>
      <c r="J233" s="23"/>
      <c r="K233" s="23"/>
      <c r="L233" s="23"/>
      <c r="M233" s="23"/>
      <c r="N233" s="23"/>
      <c r="O233" s="23"/>
      <c r="P233" s="23"/>
      <c r="Q233" s="95"/>
      <c r="R233" s="99">
        <f t="shared" si="8"/>
        <v>42</v>
      </c>
    </row>
    <row r="234" spans="2:18" ht="27" customHeight="1">
      <c r="B234" s="105">
        <f t="shared" si="9"/>
        <v>21</v>
      </c>
      <c r="C234" s="167" t="s">
        <v>300</v>
      </c>
      <c r="D234" s="103">
        <v>1</v>
      </c>
      <c r="E234" s="22">
        <v>9</v>
      </c>
      <c r="F234" s="23">
        <v>23</v>
      </c>
      <c r="G234" s="23">
        <v>17</v>
      </c>
      <c r="H234" s="23">
        <v>20</v>
      </c>
      <c r="I234" s="23"/>
      <c r="J234" s="23"/>
      <c r="K234" s="23"/>
      <c r="L234" s="23"/>
      <c r="M234" s="23"/>
      <c r="N234" s="23"/>
      <c r="O234" s="23"/>
      <c r="P234" s="23"/>
      <c r="Q234" s="95"/>
      <c r="R234" s="99">
        <f t="shared" si="8"/>
        <v>46</v>
      </c>
    </row>
    <row r="235" spans="2:18" ht="27" customHeight="1">
      <c r="B235" s="105">
        <f t="shared" si="9"/>
        <v>22</v>
      </c>
      <c r="C235" s="167" t="s">
        <v>7</v>
      </c>
      <c r="D235" s="103">
        <v>45</v>
      </c>
      <c r="E235" s="22">
        <v>11</v>
      </c>
      <c r="F235" s="23">
        <v>21</v>
      </c>
      <c r="G235" s="23">
        <v>20</v>
      </c>
      <c r="H235" s="23">
        <v>21</v>
      </c>
      <c r="I235" s="23"/>
      <c r="J235" s="23"/>
      <c r="K235" s="23"/>
      <c r="L235" s="23"/>
      <c r="M235" s="23"/>
      <c r="N235" s="23"/>
      <c r="O235" s="23"/>
      <c r="P235" s="23"/>
      <c r="Q235" s="95"/>
      <c r="R235" s="99">
        <f t="shared" si="8"/>
        <v>52</v>
      </c>
    </row>
    <row r="236" spans="2:18" ht="27" customHeight="1">
      <c r="B236" s="105">
        <f t="shared" si="9"/>
        <v>23</v>
      </c>
      <c r="C236" s="165" t="s">
        <v>280</v>
      </c>
      <c r="D236" s="103">
        <v>158</v>
      </c>
      <c r="E236" s="22">
        <v>14</v>
      </c>
      <c r="F236" s="23">
        <v>24</v>
      </c>
      <c r="G236" s="23">
        <v>25</v>
      </c>
      <c r="H236" s="23">
        <v>17</v>
      </c>
      <c r="I236" s="23"/>
      <c r="J236" s="23"/>
      <c r="K236" s="23"/>
      <c r="L236" s="23"/>
      <c r="M236" s="23"/>
      <c r="N236" s="23"/>
      <c r="O236" s="23"/>
      <c r="P236" s="23"/>
      <c r="Q236" s="95"/>
      <c r="R236" s="99">
        <f t="shared" si="8"/>
        <v>55</v>
      </c>
    </row>
    <row r="237" spans="2:18" ht="27" customHeight="1" thickBot="1">
      <c r="B237" s="105">
        <f t="shared" si="9"/>
        <v>24</v>
      </c>
      <c r="C237" s="221" t="s">
        <v>28</v>
      </c>
      <c r="D237" s="104">
        <v>16</v>
      </c>
      <c r="E237" s="97">
        <v>12</v>
      </c>
      <c r="F237" s="26">
        <v>20</v>
      </c>
      <c r="G237" s="26">
        <v>25</v>
      </c>
      <c r="H237" s="26">
        <v>25</v>
      </c>
      <c r="I237" s="26"/>
      <c r="J237" s="26"/>
      <c r="K237" s="26"/>
      <c r="L237" s="26"/>
      <c r="M237" s="26"/>
      <c r="N237" s="26"/>
      <c r="O237" s="26"/>
      <c r="P237" s="26"/>
      <c r="Q237" s="72"/>
      <c r="R237" s="99">
        <f t="shared" si="8"/>
        <v>57</v>
      </c>
    </row>
    <row r="238" spans="2:18" ht="27" customHeight="1" thickTop="1"/>
    <row r="239" spans="2:18" ht="27" customHeight="1"/>
    <row r="240" spans="2:18" ht="27" customHeight="1"/>
    <row r="241" ht="27" customHeight="1"/>
    <row r="242" ht="27" customHeight="1"/>
    <row r="243" ht="27" customHeight="1"/>
    <row r="244" ht="27" customHeight="1"/>
    <row r="245" ht="27" customHeight="1"/>
    <row r="246" ht="27" customHeight="1"/>
    <row r="247" ht="27" customHeight="1"/>
    <row r="248" ht="27" customHeight="1"/>
    <row r="249" ht="27" customHeight="1"/>
    <row r="250" ht="27" customHeight="1"/>
    <row r="251" ht="27" customHeight="1"/>
    <row r="252" ht="27" customHeight="1"/>
    <row r="253" ht="27" customHeight="1"/>
    <row r="254" ht="27" customHeight="1"/>
    <row r="255" ht="27" customHeight="1"/>
    <row r="256" ht="27" customHeight="1"/>
    <row r="257" ht="27" customHeight="1"/>
    <row r="258" ht="27" customHeight="1"/>
    <row r="259" ht="27" customHeight="1"/>
    <row r="260" ht="27" customHeight="1"/>
    <row r="261" ht="27" customHeight="1"/>
    <row r="262" ht="27" customHeight="1"/>
    <row r="263" ht="27" customHeight="1"/>
    <row r="264" ht="27" customHeight="1"/>
    <row r="265" ht="27" customHeight="1"/>
    <row r="266" ht="27" customHeight="1"/>
    <row r="267" ht="27" customHeight="1"/>
    <row r="268" ht="27" customHeight="1"/>
    <row r="269" ht="27" customHeight="1"/>
    <row r="270" ht="27" customHeight="1"/>
    <row r="271" ht="27" customHeight="1"/>
    <row r="272" ht="27" customHeight="1"/>
    <row r="273" ht="27" customHeight="1"/>
    <row r="274" ht="27" customHeight="1"/>
    <row r="275" ht="27" customHeight="1"/>
    <row r="276" ht="27" customHeight="1"/>
    <row r="277" ht="27" customHeight="1"/>
    <row r="278" ht="27" customHeight="1"/>
    <row r="279" ht="27" customHeight="1"/>
    <row r="280" ht="27" customHeight="1"/>
    <row r="281" ht="27" customHeight="1"/>
    <row r="282" ht="27" customHeight="1"/>
    <row r="283" ht="27" customHeight="1"/>
    <row r="284" ht="27" customHeight="1"/>
    <row r="285" ht="27" customHeight="1"/>
    <row r="286" ht="27" customHeight="1"/>
    <row r="287" ht="27" customHeight="1"/>
    <row r="288" ht="27" customHeight="1"/>
    <row r="289" ht="27" customHeight="1"/>
    <row r="290" ht="27" customHeight="1"/>
    <row r="291" ht="27" customHeight="1"/>
    <row r="292" ht="27" customHeight="1"/>
    <row r="293" ht="27" customHeight="1"/>
    <row r="294" ht="27" customHeight="1"/>
    <row r="295" ht="27" customHeight="1"/>
    <row r="296" ht="27" customHeight="1"/>
    <row r="297" ht="27" customHeight="1"/>
    <row r="298" ht="27" customHeight="1"/>
    <row r="299" ht="27" customHeight="1"/>
    <row r="300" ht="27" customHeight="1"/>
    <row r="301" ht="27" customHeight="1"/>
    <row r="302" ht="27" customHeight="1"/>
    <row r="303" ht="27" customHeight="1"/>
    <row r="304" ht="27" customHeight="1"/>
    <row r="305" ht="27" customHeight="1"/>
    <row r="306" ht="27" customHeight="1"/>
    <row r="307" ht="27" customHeight="1"/>
    <row r="308" ht="27" customHeight="1"/>
    <row r="309" ht="27" customHeight="1"/>
    <row r="310" ht="27" customHeight="1"/>
    <row r="311" ht="27" customHeight="1"/>
    <row r="312" ht="27" customHeight="1"/>
    <row r="313" ht="27" customHeight="1"/>
    <row r="314" ht="27" customHeight="1"/>
    <row r="315" ht="27" customHeight="1"/>
    <row r="316" ht="27" customHeight="1"/>
    <row r="317" ht="27" customHeight="1"/>
    <row r="318" ht="27" customHeight="1"/>
    <row r="319" ht="27" customHeight="1"/>
    <row r="320" ht="27" customHeight="1"/>
    <row r="321" ht="27" customHeight="1"/>
    <row r="322" ht="27" customHeight="1"/>
    <row r="323" ht="27" customHeight="1"/>
    <row r="324" ht="27" customHeight="1"/>
    <row r="325" ht="27" customHeight="1"/>
    <row r="326" ht="27" customHeight="1"/>
    <row r="327" ht="27" customHeight="1"/>
    <row r="328" ht="27" customHeight="1"/>
    <row r="329" ht="27" customHeight="1"/>
    <row r="330" ht="27" customHeight="1"/>
    <row r="331" ht="27" customHeight="1"/>
    <row r="332" ht="27" customHeight="1"/>
    <row r="333" ht="27" customHeight="1"/>
    <row r="334" ht="27" customHeight="1"/>
    <row r="335" ht="27" customHeight="1"/>
    <row r="336" ht="27" customHeight="1"/>
    <row r="337" ht="27" customHeight="1"/>
    <row r="338" ht="27" customHeight="1"/>
    <row r="339" ht="27" customHeight="1"/>
    <row r="340" ht="27" customHeight="1"/>
    <row r="341" ht="27" customHeight="1"/>
    <row r="342" ht="27" customHeight="1"/>
    <row r="343" ht="27" customHeight="1"/>
    <row r="344" ht="27" customHeight="1"/>
    <row r="345" ht="27" customHeight="1"/>
    <row r="346" ht="27" customHeight="1"/>
    <row r="347" ht="27" customHeight="1"/>
    <row r="348" ht="27" customHeight="1"/>
    <row r="349" ht="27" customHeight="1"/>
    <row r="350" ht="27" customHeight="1"/>
    <row r="351" ht="27" customHeight="1"/>
    <row r="352" ht="27" customHeight="1"/>
    <row r="353" ht="27" customHeight="1"/>
    <row r="354" ht="27" customHeight="1"/>
    <row r="355" ht="27" customHeight="1"/>
    <row r="356" ht="27" customHeight="1"/>
    <row r="357" ht="27" customHeight="1"/>
    <row r="358" ht="27" customHeight="1"/>
    <row r="359" ht="27" customHeight="1"/>
    <row r="360" ht="27" customHeight="1"/>
    <row r="361" ht="27" customHeight="1"/>
    <row r="362" ht="27" customHeight="1"/>
    <row r="363" ht="27" customHeight="1"/>
    <row r="364" ht="27" customHeight="1"/>
    <row r="365" ht="27" customHeight="1"/>
    <row r="366" ht="27" customHeight="1"/>
    <row r="367" ht="27" customHeight="1"/>
    <row r="368" ht="27" customHeight="1"/>
    <row r="369" ht="27" customHeight="1"/>
    <row r="370" ht="27" customHeight="1"/>
    <row r="371" ht="27" customHeight="1"/>
    <row r="372" ht="27" customHeight="1"/>
    <row r="373" ht="27" customHeight="1"/>
    <row r="374" ht="27" customHeight="1"/>
    <row r="375" ht="27" customHeight="1"/>
    <row r="376" ht="27" customHeight="1"/>
    <row r="377" ht="27" customHeight="1"/>
    <row r="378" ht="27" customHeight="1"/>
    <row r="379" ht="27" customHeight="1"/>
    <row r="380" ht="27" customHeight="1"/>
    <row r="381" ht="27" customHeight="1"/>
    <row r="382" ht="27" customHeight="1"/>
    <row r="383" ht="27" customHeight="1"/>
    <row r="384" ht="27" customHeight="1"/>
    <row r="385" ht="27" customHeight="1"/>
    <row r="386" ht="27" customHeight="1"/>
    <row r="387" ht="27" customHeight="1"/>
    <row r="388" ht="27" customHeight="1"/>
  </sheetData>
  <sortState ref="C185:R210">
    <sortCondition ref="R185:R210"/>
  </sortState>
  <mergeCells count="10">
    <mergeCell ref="C212:R212"/>
    <mergeCell ref="C183:R183"/>
    <mergeCell ref="C159:R159"/>
    <mergeCell ref="C139:R139"/>
    <mergeCell ref="C115:R115"/>
    <mergeCell ref="C2:R2"/>
    <mergeCell ref="C22:R22"/>
    <mergeCell ref="C44:R44"/>
    <mergeCell ref="C63:R63"/>
    <mergeCell ref="C92:R92"/>
  </mergeCells>
  <printOptions horizontalCentered="1" verticalCentered="1"/>
  <pageMargins left="0.28000000000000003" right="0.18" top="0.32" bottom="0.5" header="0.35" footer="0.51181102362204722"/>
  <pageSetup paperSize="9" orientation="portrait" horizontalDpi="36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"/>
  <sheetViews>
    <sheetView zoomScale="75" workbookViewId="0">
      <selection activeCell="R4" sqref="R4"/>
    </sheetView>
  </sheetViews>
  <sheetFormatPr defaultRowHeight="12.75"/>
  <cols>
    <col min="1" max="1" width="5.5703125" customWidth="1"/>
    <col min="2" max="2" width="16.42578125" style="2" customWidth="1"/>
    <col min="3" max="3" width="23.5703125" style="2" customWidth="1"/>
    <col min="4" max="9" width="13.5703125" style="2" customWidth="1"/>
    <col min="10" max="10" width="21.28515625" customWidth="1"/>
    <col min="17" max="17" width="10.85546875" customWidth="1"/>
  </cols>
  <sheetData>
    <row r="2" spans="1:16" ht="7.5" customHeight="1" thickBot="1"/>
    <row r="3" spans="1:16" ht="66.75" customHeight="1" thickTop="1" thickBot="1">
      <c r="A3" s="11"/>
      <c r="B3" s="250" t="s">
        <v>213</v>
      </c>
      <c r="C3" s="251"/>
      <c r="D3" s="251"/>
      <c r="E3" s="251"/>
      <c r="F3" s="251"/>
      <c r="G3" s="251"/>
      <c r="H3" s="251"/>
      <c r="I3" s="251"/>
      <c r="J3" s="252"/>
    </row>
    <row r="4" spans="1:16" ht="68.25" customHeight="1" thickTop="1" thickBot="1">
      <c r="B4" s="79"/>
      <c r="C4" s="80" t="s">
        <v>0</v>
      </c>
      <c r="D4" s="81" t="s">
        <v>169</v>
      </c>
      <c r="E4" s="81" t="s">
        <v>170</v>
      </c>
      <c r="F4" s="81" t="s">
        <v>171</v>
      </c>
      <c r="G4" s="81" t="s">
        <v>172</v>
      </c>
      <c r="H4" s="81" t="s">
        <v>173</v>
      </c>
      <c r="I4" s="81" t="s">
        <v>174</v>
      </c>
      <c r="J4" s="82" t="s">
        <v>78</v>
      </c>
      <c r="M4" s="65">
        <v>150</v>
      </c>
    </row>
    <row r="5" spans="1:16" ht="43.5" customHeight="1" thickTop="1" thickBot="1">
      <c r="B5" s="83">
        <v>1</v>
      </c>
      <c r="C5" s="84" t="s">
        <v>76</v>
      </c>
      <c r="D5" s="76">
        <v>0</v>
      </c>
      <c r="E5" s="76">
        <v>150</v>
      </c>
      <c r="F5" s="76">
        <v>0</v>
      </c>
      <c r="G5" s="76">
        <v>0</v>
      </c>
      <c r="H5" s="76">
        <v>150</v>
      </c>
      <c r="I5" s="76">
        <v>150</v>
      </c>
      <c r="J5" s="115">
        <f>SUM(D5:I5)-LARGE((D5:I5),6)-LARGE((D5:I5),5)</f>
        <v>450</v>
      </c>
      <c r="M5" s="65">
        <v>146</v>
      </c>
      <c r="N5" s="8"/>
      <c r="O5" s="9"/>
      <c r="P5" s="8"/>
    </row>
    <row r="6" spans="1:16" ht="43.5" customHeight="1" thickTop="1" thickBot="1">
      <c r="B6" s="83">
        <f>B5+1</f>
        <v>2</v>
      </c>
      <c r="C6" s="84" t="s">
        <v>274</v>
      </c>
      <c r="D6" s="76">
        <v>0</v>
      </c>
      <c r="E6" s="76">
        <v>0</v>
      </c>
      <c r="F6" s="76">
        <v>0</v>
      </c>
      <c r="G6" s="76">
        <v>0</v>
      </c>
      <c r="H6" s="76">
        <v>137</v>
      </c>
      <c r="I6" s="76">
        <v>146</v>
      </c>
      <c r="J6" s="115">
        <f>SUM(D6:I6)-LARGE((D6:I6),6)-LARGE((D6:I6),5)</f>
        <v>283</v>
      </c>
      <c r="M6" s="65">
        <v>142</v>
      </c>
      <c r="N6" s="8"/>
      <c r="O6" s="9"/>
      <c r="P6" s="8"/>
    </row>
    <row r="7" spans="1:16" ht="43.5" customHeight="1" thickTop="1" thickBot="1">
      <c r="B7" s="83">
        <f>B6+1</f>
        <v>3</v>
      </c>
      <c r="C7" s="213" t="s">
        <v>244</v>
      </c>
      <c r="D7" s="76">
        <v>0</v>
      </c>
      <c r="E7" s="76">
        <v>0</v>
      </c>
      <c r="F7" s="76">
        <v>150</v>
      </c>
      <c r="G7" s="76">
        <v>0</v>
      </c>
      <c r="H7" s="76">
        <v>0</v>
      </c>
      <c r="I7" s="76">
        <v>0</v>
      </c>
      <c r="J7" s="115">
        <f>SUM(D7:I7)-LARGE((D7:I7),6)-LARGE((D7:I7),5)</f>
        <v>150</v>
      </c>
      <c r="M7" s="65">
        <v>137</v>
      </c>
      <c r="N7" s="8"/>
      <c r="O7" s="9"/>
      <c r="P7" s="8"/>
    </row>
    <row r="8" spans="1:16" ht="43.5" customHeight="1" thickTop="1">
      <c r="B8" s="83">
        <f>B7+1</f>
        <v>4</v>
      </c>
      <c r="C8" s="84" t="s">
        <v>32</v>
      </c>
      <c r="D8" s="76">
        <v>0</v>
      </c>
      <c r="E8" s="76">
        <v>0</v>
      </c>
      <c r="F8" s="76">
        <v>0</v>
      </c>
      <c r="G8" s="76">
        <v>0</v>
      </c>
      <c r="H8" s="76">
        <v>146</v>
      </c>
      <c r="I8" s="76">
        <v>0</v>
      </c>
      <c r="J8" s="115">
        <f>SUM(D8:I8)-LARGE((D8:I8),6)-LARGE((D8:I8),5)</f>
        <v>146</v>
      </c>
      <c r="M8" s="65">
        <v>133</v>
      </c>
      <c r="N8" s="8"/>
      <c r="O8" s="9"/>
      <c r="P8" s="8"/>
    </row>
    <row r="9" spans="1:16" ht="43.5" customHeight="1">
      <c r="B9" s="83">
        <f>B8+1</f>
        <v>5</v>
      </c>
      <c r="C9" s="84"/>
      <c r="D9" s="76"/>
      <c r="E9" s="76"/>
      <c r="F9" s="76"/>
      <c r="G9" s="76"/>
      <c r="H9" s="76"/>
      <c r="I9" s="76"/>
      <c r="J9" s="77"/>
      <c r="M9" s="65">
        <v>129</v>
      </c>
      <c r="N9" s="8"/>
      <c r="O9" s="9"/>
      <c r="P9" s="8"/>
    </row>
    <row r="10" spans="1:16" ht="43.5" customHeight="1">
      <c r="B10" s="83">
        <f>B9+1</f>
        <v>6</v>
      </c>
      <c r="C10" s="84"/>
      <c r="D10" s="76"/>
      <c r="E10" s="76"/>
      <c r="F10" s="76"/>
      <c r="G10" s="76"/>
      <c r="H10" s="76"/>
      <c r="I10" s="76"/>
      <c r="J10" s="77"/>
      <c r="M10" s="66">
        <v>125</v>
      </c>
    </row>
    <row r="11" spans="1:16" ht="42" customHeight="1" thickBot="1">
      <c r="B11" s="85"/>
      <c r="C11" s="86" t="s">
        <v>1</v>
      </c>
      <c r="D11" s="87" t="s">
        <v>35</v>
      </c>
      <c r="E11" s="87" t="s">
        <v>35</v>
      </c>
      <c r="F11" s="87" t="s">
        <v>35</v>
      </c>
      <c r="G11" s="87" t="s">
        <v>35</v>
      </c>
      <c r="H11" s="87" t="s">
        <v>35</v>
      </c>
      <c r="I11" s="87" t="s">
        <v>35</v>
      </c>
      <c r="J11" s="88"/>
      <c r="M11" s="65"/>
    </row>
    <row r="12" spans="1:16" ht="13.5" thickTop="1">
      <c r="M12" s="65"/>
    </row>
    <row r="13" spans="1:16">
      <c r="M13" s="65"/>
    </row>
    <row r="14" spans="1:16">
      <c r="M14" s="65"/>
    </row>
  </sheetData>
  <sortState ref="C5:J8">
    <sortCondition descending="1" ref="J5:J8"/>
  </sortState>
  <mergeCells count="1">
    <mergeCell ref="B3:J3"/>
  </mergeCells>
  <printOptions horizontalCentered="1" verticalCentered="1"/>
  <pageMargins left="0.1" right="0.16" top="0.14000000000000001" bottom="0.13" header="0.24" footer="0.51181102362204722"/>
  <pageSetup paperSize="9" orientation="portrait" horizontalDpi="240" verticalDpi="14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6"/>
  <sheetViews>
    <sheetView zoomScale="70" zoomScaleNormal="70" workbookViewId="0">
      <selection activeCell="V9" sqref="V9"/>
    </sheetView>
  </sheetViews>
  <sheetFormatPr defaultRowHeight="12.75"/>
  <cols>
    <col min="1" max="1" width="5.5703125" customWidth="1"/>
    <col min="2" max="2" width="16.42578125" style="2" customWidth="1"/>
    <col min="3" max="3" width="21.7109375" style="2" customWidth="1"/>
    <col min="4" max="9" width="14.5703125" style="2" customWidth="1"/>
    <col min="10" max="10" width="14.5703125" customWidth="1"/>
    <col min="17" max="17" width="10.85546875" customWidth="1"/>
  </cols>
  <sheetData>
    <row r="2" spans="1:16" ht="7.5" customHeight="1" thickBot="1"/>
    <row r="3" spans="1:16" ht="66.75" customHeight="1" thickTop="1">
      <c r="A3" s="11"/>
      <c r="B3" s="253" t="s">
        <v>177</v>
      </c>
      <c r="C3" s="254"/>
      <c r="D3" s="254"/>
      <c r="E3" s="254"/>
      <c r="F3" s="254"/>
      <c r="G3" s="254"/>
      <c r="H3" s="254"/>
      <c r="I3" s="254"/>
      <c r="J3" s="255"/>
    </row>
    <row r="4" spans="1:16" ht="61.5" customHeight="1">
      <c r="A4" s="11"/>
      <c r="B4" s="89"/>
      <c r="C4" s="90" t="s">
        <v>0</v>
      </c>
      <c r="D4" s="78" t="s">
        <v>169</v>
      </c>
      <c r="E4" s="78" t="s">
        <v>170</v>
      </c>
      <c r="F4" s="78" t="s">
        <v>171</v>
      </c>
      <c r="G4" s="78" t="s">
        <v>172</v>
      </c>
      <c r="H4" s="78" t="s">
        <v>173</v>
      </c>
      <c r="I4" s="78" t="s">
        <v>174</v>
      </c>
      <c r="J4" s="114" t="s">
        <v>78</v>
      </c>
    </row>
    <row r="5" spans="1:16" ht="60.75" customHeight="1">
      <c r="B5" s="83">
        <v>1</v>
      </c>
      <c r="C5" s="84" t="s">
        <v>27</v>
      </c>
      <c r="D5" s="76">
        <v>0</v>
      </c>
      <c r="E5" s="76">
        <v>150</v>
      </c>
      <c r="F5" s="91">
        <v>0</v>
      </c>
      <c r="G5" s="76">
        <v>0</v>
      </c>
      <c r="H5" s="76">
        <v>0</v>
      </c>
      <c r="I5" s="76">
        <v>0</v>
      </c>
      <c r="J5" s="77">
        <f t="shared" ref="J5:J11" si="0">SUM(D5:I5)-LARGE(D5:I5,6)-LARGE(D5:I5,5)</f>
        <v>150</v>
      </c>
      <c r="L5" s="65">
        <v>150</v>
      </c>
    </row>
    <row r="6" spans="1:16" ht="60.75" customHeight="1">
      <c r="B6" s="83">
        <f>B5+1</f>
        <v>2</v>
      </c>
      <c r="C6" s="84" t="s">
        <v>34</v>
      </c>
      <c r="D6" s="76">
        <v>0</v>
      </c>
      <c r="E6" s="76">
        <v>0</v>
      </c>
      <c r="F6" s="91">
        <v>0</v>
      </c>
      <c r="G6" s="76">
        <v>0</v>
      </c>
      <c r="H6" s="76">
        <v>0</v>
      </c>
      <c r="I6" s="76">
        <v>0</v>
      </c>
      <c r="J6" s="77">
        <f t="shared" si="0"/>
        <v>0</v>
      </c>
      <c r="L6" s="65">
        <v>146</v>
      </c>
      <c r="N6" s="8"/>
      <c r="O6" s="9"/>
      <c r="P6" s="8"/>
    </row>
    <row r="7" spans="1:16" ht="60.75" customHeight="1">
      <c r="B7" s="83">
        <f>B6+1</f>
        <v>3</v>
      </c>
      <c r="C7" s="84" t="s">
        <v>26</v>
      </c>
      <c r="D7" s="76">
        <v>0</v>
      </c>
      <c r="E7" s="76">
        <v>0</v>
      </c>
      <c r="F7" s="91">
        <v>0</v>
      </c>
      <c r="G7" s="76">
        <v>0</v>
      </c>
      <c r="H7" s="76">
        <v>0</v>
      </c>
      <c r="I7" s="76">
        <v>0</v>
      </c>
      <c r="J7" s="77">
        <f t="shared" si="0"/>
        <v>0</v>
      </c>
      <c r="L7" s="65">
        <v>142</v>
      </c>
      <c r="N7" s="8"/>
      <c r="O7" s="9"/>
      <c r="P7" s="8"/>
    </row>
    <row r="8" spans="1:16" ht="60.75" customHeight="1">
      <c r="B8" s="83">
        <f>B7+1</f>
        <v>4</v>
      </c>
      <c r="C8" s="84" t="s">
        <v>147</v>
      </c>
      <c r="D8" s="76">
        <v>0</v>
      </c>
      <c r="E8" s="76">
        <v>0</v>
      </c>
      <c r="F8" s="91">
        <v>0</v>
      </c>
      <c r="G8" s="76">
        <v>0</v>
      </c>
      <c r="H8" s="76">
        <v>0</v>
      </c>
      <c r="I8" s="76">
        <v>0</v>
      </c>
      <c r="J8" s="77">
        <f t="shared" si="0"/>
        <v>0</v>
      </c>
      <c r="L8" s="65">
        <v>137</v>
      </c>
    </row>
    <row r="9" spans="1:16" ht="60.75" customHeight="1">
      <c r="B9" s="83">
        <f t="shared" ref="B9:B11" si="1">B8+1</f>
        <v>5</v>
      </c>
      <c r="C9" s="84" t="s">
        <v>146</v>
      </c>
      <c r="D9" s="76">
        <v>0</v>
      </c>
      <c r="E9" s="76">
        <v>0</v>
      </c>
      <c r="F9" s="91">
        <v>0</v>
      </c>
      <c r="G9" s="76">
        <v>0</v>
      </c>
      <c r="H9" s="76">
        <v>0</v>
      </c>
      <c r="I9" s="76">
        <v>0</v>
      </c>
      <c r="J9" s="77">
        <f t="shared" si="0"/>
        <v>0</v>
      </c>
      <c r="L9" s="65">
        <v>133</v>
      </c>
    </row>
    <row r="10" spans="1:16" ht="60.75" customHeight="1">
      <c r="B10" s="83">
        <f t="shared" si="1"/>
        <v>6</v>
      </c>
      <c r="C10" s="84" t="s">
        <v>28</v>
      </c>
      <c r="D10" s="76">
        <v>0</v>
      </c>
      <c r="E10" s="76">
        <v>0</v>
      </c>
      <c r="F10" s="91">
        <v>0</v>
      </c>
      <c r="G10" s="76">
        <v>0</v>
      </c>
      <c r="H10" s="76">
        <v>0</v>
      </c>
      <c r="I10" s="76">
        <v>0</v>
      </c>
      <c r="J10" s="77">
        <f t="shared" si="0"/>
        <v>0</v>
      </c>
      <c r="L10" s="65">
        <v>129</v>
      </c>
    </row>
    <row r="11" spans="1:16" ht="60.75" customHeight="1">
      <c r="B11" s="83">
        <f t="shared" si="1"/>
        <v>7</v>
      </c>
      <c r="C11" s="84" t="s">
        <v>31</v>
      </c>
      <c r="D11" s="76">
        <v>0</v>
      </c>
      <c r="E11" s="76">
        <v>0</v>
      </c>
      <c r="F11" s="91">
        <v>0</v>
      </c>
      <c r="G11" s="76">
        <v>0</v>
      </c>
      <c r="H11" s="76">
        <v>0</v>
      </c>
      <c r="I11" s="76">
        <v>0</v>
      </c>
      <c r="J11" s="77">
        <f t="shared" si="0"/>
        <v>0</v>
      </c>
      <c r="L11" s="65">
        <v>125</v>
      </c>
    </row>
    <row r="12" spans="1:16" ht="60.75" customHeight="1">
      <c r="B12" s="83"/>
      <c r="C12" s="84"/>
      <c r="D12" s="76"/>
      <c r="E12" s="76"/>
      <c r="F12" s="91"/>
      <c r="G12" s="76"/>
      <c r="H12" s="76"/>
      <c r="I12" s="76"/>
      <c r="J12" s="77"/>
      <c r="L12" s="65">
        <v>121</v>
      </c>
    </row>
    <row r="13" spans="1:16" ht="60.75" customHeight="1">
      <c r="B13" s="83"/>
      <c r="C13" s="84"/>
      <c r="D13" s="76"/>
      <c r="E13" s="76"/>
      <c r="F13" s="91"/>
      <c r="G13" s="76"/>
      <c r="H13" s="76"/>
      <c r="I13" s="76"/>
      <c r="J13" s="77"/>
      <c r="L13" s="65">
        <v>117</v>
      </c>
    </row>
    <row r="14" spans="1:16" ht="60.75" customHeight="1">
      <c r="B14" s="83"/>
      <c r="C14" s="84"/>
      <c r="D14" s="76"/>
      <c r="E14" s="76"/>
      <c r="F14" s="91"/>
      <c r="G14" s="76"/>
      <c r="H14" s="76"/>
      <c r="I14" s="76"/>
      <c r="J14" s="77"/>
      <c r="L14" s="65">
        <v>113</v>
      </c>
      <c r="N14" s="8"/>
      <c r="O14" s="9"/>
      <c r="P14" s="8"/>
    </row>
    <row r="15" spans="1:16" ht="36" customHeight="1" thickBot="1">
      <c r="B15" s="92"/>
      <c r="C15" s="93" t="s">
        <v>1</v>
      </c>
      <c r="D15" s="94" t="s">
        <v>35</v>
      </c>
      <c r="E15" s="94" t="s">
        <v>35</v>
      </c>
      <c r="F15" s="94" t="s">
        <v>35</v>
      </c>
      <c r="G15" s="94" t="s">
        <v>35</v>
      </c>
      <c r="H15" s="94" t="s">
        <v>35</v>
      </c>
      <c r="I15" s="94" t="s">
        <v>35</v>
      </c>
      <c r="J15" s="88"/>
    </row>
    <row r="16" spans="1:16" ht="13.5" thickTop="1"/>
  </sheetData>
  <sortState ref="C5:J11">
    <sortCondition descending="1" ref="J5:J11"/>
  </sortState>
  <mergeCells count="1">
    <mergeCell ref="B3:J3"/>
  </mergeCells>
  <phoneticPr fontId="0" type="noConversion"/>
  <printOptions horizontalCentered="1" verticalCentered="1"/>
  <pageMargins left="0.11811023622047245" right="0.15748031496062992" top="0.15748031496062992" bottom="0.11811023622047245" header="0.23622047244094491" footer="0.51181102362204722"/>
  <pageSetup paperSize="9" scale="74" orientation="portrait" horizontalDpi="240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"/>
  <sheetViews>
    <sheetView zoomScale="75" workbookViewId="0">
      <selection activeCell="I16" sqref="I16"/>
    </sheetView>
  </sheetViews>
  <sheetFormatPr defaultRowHeight="12.75"/>
  <cols>
    <col min="1" max="1" width="5.5703125" customWidth="1"/>
    <col min="2" max="2" width="16.42578125" style="2" customWidth="1"/>
    <col min="3" max="3" width="23.5703125" style="2" customWidth="1"/>
    <col min="4" max="9" width="13.5703125" style="2" customWidth="1"/>
    <col min="10" max="10" width="21.28515625" customWidth="1"/>
    <col min="17" max="17" width="10.85546875" customWidth="1"/>
  </cols>
  <sheetData>
    <row r="2" spans="1:16" ht="7.5" customHeight="1" thickBot="1"/>
    <row r="3" spans="1:16" ht="66.75" customHeight="1" thickTop="1" thickBot="1">
      <c r="A3" s="11"/>
      <c r="B3" s="250" t="s">
        <v>176</v>
      </c>
      <c r="C3" s="251"/>
      <c r="D3" s="251"/>
      <c r="E3" s="251"/>
      <c r="F3" s="251"/>
      <c r="G3" s="251"/>
      <c r="H3" s="251"/>
      <c r="I3" s="251"/>
      <c r="J3" s="252"/>
    </row>
    <row r="4" spans="1:16" ht="68.25" customHeight="1" thickTop="1" thickBot="1">
      <c r="B4" s="260"/>
      <c r="C4" s="261" t="s">
        <v>0</v>
      </c>
      <c r="D4" s="262" t="s">
        <v>169</v>
      </c>
      <c r="E4" s="262" t="s">
        <v>170</v>
      </c>
      <c r="F4" s="262" t="s">
        <v>171</v>
      </c>
      <c r="G4" s="262" t="s">
        <v>172</v>
      </c>
      <c r="H4" s="262" t="s">
        <v>173</v>
      </c>
      <c r="I4" s="272" t="s">
        <v>174</v>
      </c>
      <c r="J4" s="275" t="s">
        <v>271</v>
      </c>
      <c r="M4" s="65">
        <v>150</v>
      </c>
    </row>
    <row r="5" spans="1:16" ht="43.5" customHeight="1" thickTop="1">
      <c r="B5" s="79">
        <v>1</v>
      </c>
      <c r="C5" s="258" t="s">
        <v>148</v>
      </c>
      <c r="D5" s="259">
        <v>150</v>
      </c>
      <c r="E5" s="259">
        <v>150</v>
      </c>
      <c r="F5" s="259">
        <v>150</v>
      </c>
      <c r="G5" s="259">
        <v>0</v>
      </c>
      <c r="H5" s="259">
        <v>150</v>
      </c>
      <c r="I5" s="268">
        <v>150</v>
      </c>
      <c r="J5" s="270">
        <f>SUM(D5:I5)-LARGE((D5:I5),6)-LARGE((D5:I5),5)</f>
        <v>600</v>
      </c>
      <c r="M5" s="65">
        <v>146</v>
      </c>
      <c r="N5" s="8"/>
      <c r="O5" s="9"/>
      <c r="P5" s="8"/>
    </row>
    <row r="6" spans="1:16" ht="43.5" customHeight="1">
      <c r="B6" s="83">
        <f>B5+1</f>
        <v>2</v>
      </c>
      <c r="C6" s="84" t="s">
        <v>276</v>
      </c>
      <c r="D6" s="76">
        <v>146</v>
      </c>
      <c r="E6" s="76">
        <v>146</v>
      </c>
      <c r="F6" s="76">
        <v>142</v>
      </c>
      <c r="G6" s="76">
        <v>137</v>
      </c>
      <c r="H6" s="76">
        <v>146</v>
      </c>
      <c r="I6" s="269">
        <v>0</v>
      </c>
      <c r="J6" s="271">
        <f>SUM(D6:I6)-LARGE((D6:I6),6)-LARGE((D6:I6),5)</f>
        <v>580</v>
      </c>
      <c r="M6" s="65">
        <v>142</v>
      </c>
      <c r="N6" s="8"/>
      <c r="O6" s="9"/>
      <c r="P6" s="8"/>
    </row>
    <row r="7" spans="1:16" ht="43.5" customHeight="1">
      <c r="B7" s="83">
        <f>B6+1</f>
        <v>3</v>
      </c>
      <c r="C7" s="84" t="s">
        <v>149</v>
      </c>
      <c r="D7" s="76">
        <v>137</v>
      </c>
      <c r="E7" s="76">
        <v>0</v>
      </c>
      <c r="F7" s="76">
        <v>146</v>
      </c>
      <c r="G7" s="76">
        <v>146</v>
      </c>
      <c r="H7" s="76">
        <v>0</v>
      </c>
      <c r="I7" s="269">
        <v>0</v>
      </c>
      <c r="J7" s="271">
        <f>SUM(D7:I7)-LARGE((D7:I7),6)-LARGE((D7:I7),5)</f>
        <v>429</v>
      </c>
      <c r="M7" s="65">
        <v>137</v>
      </c>
      <c r="N7" s="8"/>
      <c r="O7" s="9"/>
      <c r="P7" s="8"/>
    </row>
    <row r="8" spans="1:16" ht="43.5" customHeight="1">
      <c r="B8" s="83">
        <f>B7+1</f>
        <v>4</v>
      </c>
      <c r="C8" s="84" t="s">
        <v>201</v>
      </c>
      <c r="D8" s="76">
        <v>142</v>
      </c>
      <c r="E8" s="76">
        <v>0</v>
      </c>
      <c r="F8" s="76">
        <v>0</v>
      </c>
      <c r="G8" s="76">
        <v>0</v>
      </c>
      <c r="H8" s="76">
        <v>142</v>
      </c>
      <c r="I8" s="269">
        <v>0</v>
      </c>
      <c r="J8" s="271">
        <f>SUM(D8:I8)-LARGE((D8:I8),6)-LARGE((D8:I8),5)</f>
        <v>284</v>
      </c>
      <c r="M8" s="65">
        <v>133</v>
      </c>
      <c r="N8" s="8"/>
      <c r="O8" s="9"/>
      <c r="P8" s="8"/>
    </row>
    <row r="9" spans="1:16" ht="43.5" customHeight="1" thickBot="1">
      <c r="B9" s="83">
        <f>B8+1</f>
        <v>5</v>
      </c>
      <c r="C9" s="84" t="s">
        <v>272</v>
      </c>
      <c r="D9" s="76">
        <v>0</v>
      </c>
      <c r="E9" s="76">
        <v>0</v>
      </c>
      <c r="F9" s="76">
        <v>0</v>
      </c>
      <c r="G9" s="76">
        <v>142</v>
      </c>
      <c r="H9" s="76">
        <v>137</v>
      </c>
      <c r="I9" s="269">
        <v>0</v>
      </c>
      <c r="J9" s="173">
        <f>SUM(D9:I9)-LARGE((D9:I9),6)-LARGE((D9:I9),5)</f>
        <v>279</v>
      </c>
      <c r="M9" s="65">
        <v>129</v>
      </c>
      <c r="N9" s="8"/>
      <c r="O9" s="9"/>
      <c r="P9" s="8"/>
    </row>
    <row r="10" spans="1:16" ht="43.5" hidden="1" customHeight="1">
      <c r="B10" s="89">
        <f>B9+1</f>
        <v>6</v>
      </c>
      <c r="C10" s="263"/>
      <c r="D10" s="264"/>
      <c r="E10" s="264"/>
      <c r="F10" s="264"/>
      <c r="G10" s="264"/>
      <c r="H10" s="264"/>
      <c r="I10" s="273"/>
      <c r="J10" s="276"/>
      <c r="M10" s="66">
        <v>125</v>
      </c>
    </row>
    <row r="11" spans="1:16" ht="42" customHeight="1" thickTop="1" thickBot="1">
      <c r="B11" s="265"/>
      <c r="C11" s="266" t="s">
        <v>1</v>
      </c>
      <c r="D11" s="267" t="s">
        <v>35</v>
      </c>
      <c r="E11" s="267" t="s">
        <v>35</v>
      </c>
      <c r="F11" s="267" t="s">
        <v>35</v>
      </c>
      <c r="G11" s="267" t="s">
        <v>35</v>
      </c>
      <c r="H11" s="267" t="s">
        <v>35</v>
      </c>
      <c r="I11" s="274" t="s">
        <v>35</v>
      </c>
      <c r="J11" s="277"/>
      <c r="M11" s="65"/>
    </row>
    <row r="12" spans="1:16" ht="13.5" thickTop="1">
      <c r="M12" s="65"/>
    </row>
    <row r="13" spans="1:16">
      <c r="M13" s="65"/>
    </row>
    <row r="14" spans="1:16">
      <c r="M14" s="65"/>
    </row>
  </sheetData>
  <sortState ref="C5:J9">
    <sortCondition descending="1" ref="J5:J9"/>
  </sortState>
  <mergeCells count="1">
    <mergeCell ref="B3:J3"/>
  </mergeCells>
  <printOptions horizontalCentered="1" verticalCentered="1"/>
  <pageMargins left="0.1" right="0.16" top="0.14000000000000001" bottom="0.13" header="0.24" footer="0.51181102362204722"/>
  <pageSetup paperSize="9" orientation="portrait" horizontalDpi="240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"/>
  <sheetViews>
    <sheetView topLeftCell="A4" zoomScale="75" workbookViewId="0">
      <selection activeCell="J5" sqref="J5:J12"/>
    </sheetView>
  </sheetViews>
  <sheetFormatPr defaultRowHeight="12.75"/>
  <cols>
    <col min="1" max="1" width="5.5703125" customWidth="1"/>
    <col min="2" max="2" width="16.42578125" style="2" customWidth="1"/>
    <col min="3" max="3" width="23.5703125" style="2" customWidth="1"/>
    <col min="4" max="9" width="13.5703125" style="2" customWidth="1"/>
    <col min="10" max="10" width="21.28515625" customWidth="1"/>
    <col min="16" max="16" width="10.85546875" customWidth="1"/>
  </cols>
  <sheetData>
    <row r="2" spans="1:15" ht="7.5" customHeight="1" thickBot="1"/>
    <row r="3" spans="1:15" ht="66.75" customHeight="1" thickTop="1" thickBot="1">
      <c r="A3" s="11"/>
      <c r="B3" s="250" t="s">
        <v>137</v>
      </c>
      <c r="C3" s="251"/>
      <c r="D3" s="251"/>
      <c r="E3" s="251"/>
      <c r="F3" s="251"/>
      <c r="G3" s="251"/>
      <c r="H3" s="251"/>
      <c r="I3" s="251"/>
      <c r="J3" s="252"/>
    </row>
    <row r="4" spans="1:15" ht="68.25" customHeight="1" thickTop="1">
      <c r="B4" s="79"/>
      <c r="C4" s="80" t="s">
        <v>0</v>
      </c>
      <c r="D4" s="81" t="s">
        <v>169</v>
      </c>
      <c r="E4" s="81" t="s">
        <v>170</v>
      </c>
      <c r="F4" s="81" t="s">
        <v>171</v>
      </c>
      <c r="G4" s="81" t="s">
        <v>172</v>
      </c>
      <c r="H4" s="81" t="s">
        <v>173</v>
      </c>
      <c r="I4" s="81" t="s">
        <v>174</v>
      </c>
      <c r="J4" s="82" t="s">
        <v>78</v>
      </c>
      <c r="M4" s="65">
        <v>150</v>
      </c>
    </row>
    <row r="5" spans="1:15" ht="43.5" customHeight="1">
      <c r="B5" s="83">
        <v>1</v>
      </c>
      <c r="C5" s="84" t="s">
        <v>75</v>
      </c>
      <c r="D5" s="76">
        <v>146</v>
      </c>
      <c r="E5" s="76">
        <v>150</v>
      </c>
      <c r="F5" s="76">
        <v>146</v>
      </c>
      <c r="G5" s="76">
        <v>0</v>
      </c>
      <c r="H5" s="76">
        <v>150</v>
      </c>
      <c r="I5" s="76">
        <v>142</v>
      </c>
      <c r="J5" s="77">
        <f t="shared" ref="J5:J12" si="0">SUM(D5:I5)-LARGE(D5:I5,6)-LARGE(D5:I5,5)</f>
        <v>592</v>
      </c>
      <c r="M5" s="65">
        <v>146</v>
      </c>
      <c r="N5" s="8"/>
      <c r="O5" s="8"/>
    </row>
    <row r="6" spans="1:15" ht="43.5" customHeight="1">
      <c r="B6" s="83">
        <f t="shared" ref="B6:B12" si="1">B5+1</f>
        <v>2</v>
      </c>
      <c r="C6" s="84" t="s">
        <v>21</v>
      </c>
      <c r="D6" s="76">
        <v>142</v>
      </c>
      <c r="E6" s="76">
        <v>146</v>
      </c>
      <c r="F6" s="76">
        <v>137</v>
      </c>
      <c r="G6" s="76">
        <v>0</v>
      </c>
      <c r="H6" s="76">
        <v>146</v>
      </c>
      <c r="I6" s="76">
        <v>146</v>
      </c>
      <c r="J6" s="77">
        <f t="shared" si="0"/>
        <v>580</v>
      </c>
      <c r="M6" s="65">
        <v>142</v>
      </c>
      <c r="N6" s="8"/>
      <c r="O6" s="8"/>
    </row>
    <row r="7" spans="1:15" ht="43.5" customHeight="1">
      <c r="B7" s="83">
        <f t="shared" si="1"/>
        <v>3</v>
      </c>
      <c r="C7" s="84" t="s">
        <v>20</v>
      </c>
      <c r="D7" s="76">
        <v>150</v>
      </c>
      <c r="E7" s="76">
        <v>142</v>
      </c>
      <c r="F7" s="76">
        <v>150</v>
      </c>
      <c r="G7" s="76">
        <v>0</v>
      </c>
      <c r="H7" s="76">
        <v>0</v>
      </c>
      <c r="I7" s="76">
        <v>137</v>
      </c>
      <c r="J7" s="77">
        <f t="shared" si="0"/>
        <v>579</v>
      </c>
      <c r="M7" s="65">
        <v>137</v>
      </c>
      <c r="N7" s="8"/>
      <c r="O7" s="8"/>
    </row>
    <row r="8" spans="1:15" ht="43.5" customHeight="1">
      <c r="B8" s="83">
        <f t="shared" si="1"/>
        <v>4</v>
      </c>
      <c r="C8" s="84" t="s">
        <v>180</v>
      </c>
      <c r="D8" s="76">
        <v>137</v>
      </c>
      <c r="E8" s="76">
        <v>137</v>
      </c>
      <c r="F8" s="76">
        <v>142</v>
      </c>
      <c r="G8" s="76">
        <v>0</v>
      </c>
      <c r="H8" s="76">
        <v>142</v>
      </c>
      <c r="I8" s="76">
        <v>150</v>
      </c>
      <c r="J8" s="77">
        <f t="shared" si="0"/>
        <v>571</v>
      </c>
      <c r="M8" s="65">
        <v>133</v>
      </c>
      <c r="N8" s="8"/>
      <c r="O8" s="8"/>
    </row>
    <row r="9" spans="1:15" ht="43.5" customHeight="1">
      <c r="B9" s="83">
        <f t="shared" si="1"/>
        <v>5</v>
      </c>
      <c r="C9" s="84" t="s">
        <v>7</v>
      </c>
      <c r="D9" s="76">
        <v>129</v>
      </c>
      <c r="E9" s="76">
        <v>129</v>
      </c>
      <c r="F9" s="76">
        <v>137</v>
      </c>
      <c r="G9" s="76">
        <v>0</v>
      </c>
      <c r="H9" s="76">
        <v>129</v>
      </c>
      <c r="I9" s="76">
        <v>129</v>
      </c>
      <c r="J9" s="77">
        <f t="shared" si="0"/>
        <v>524</v>
      </c>
      <c r="M9" s="65">
        <v>129</v>
      </c>
      <c r="N9" s="8"/>
      <c r="O9" s="8"/>
    </row>
    <row r="10" spans="1:15" ht="43.5" customHeight="1">
      <c r="B10" s="83">
        <f t="shared" si="1"/>
        <v>6</v>
      </c>
      <c r="C10" s="84" t="s">
        <v>275</v>
      </c>
      <c r="D10" s="76">
        <v>0</v>
      </c>
      <c r="E10" s="76">
        <v>0</v>
      </c>
      <c r="F10" s="76">
        <v>0</v>
      </c>
      <c r="G10" s="76">
        <v>0</v>
      </c>
      <c r="H10" s="76">
        <v>137</v>
      </c>
      <c r="I10" s="76">
        <v>133</v>
      </c>
      <c r="J10" s="77">
        <f t="shared" si="0"/>
        <v>270</v>
      </c>
      <c r="M10" s="65">
        <v>125</v>
      </c>
      <c r="N10" s="8"/>
      <c r="O10" s="8"/>
    </row>
    <row r="11" spans="1:15" ht="43.5" customHeight="1">
      <c r="B11" s="83">
        <f t="shared" si="1"/>
        <v>7</v>
      </c>
      <c r="C11" s="84" t="s">
        <v>77</v>
      </c>
      <c r="D11" s="76">
        <v>133</v>
      </c>
      <c r="E11" s="76">
        <v>133</v>
      </c>
      <c r="F11" s="76">
        <v>0</v>
      </c>
      <c r="G11" s="76">
        <v>0</v>
      </c>
      <c r="H11" s="76">
        <v>0</v>
      </c>
      <c r="I11" s="76">
        <v>0</v>
      </c>
      <c r="J11" s="77">
        <f t="shared" si="0"/>
        <v>266</v>
      </c>
      <c r="M11" s="65">
        <v>121</v>
      </c>
      <c r="N11" s="8"/>
      <c r="O11" s="8"/>
    </row>
    <row r="12" spans="1:15" ht="43.5" customHeight="1">
      <c r="B12" s="83">
        <f t="shared" si="1"/>
        <v>8</v>
      </c>
      <c r="C12" s="84" t="s">
        <v>136</v>
      </c>
      <c r="D12" s="76">
        <v>125</v>
      </c>
      <c r="E12" s="76">
        <v>0</v>
      </c>
      <c r="F12" s="76">
        <v>0</v>
      </c>
      <c r="G12" s="76">
        <v>0</v>
      </c>
      <c r="H12" s="76">
        <v>133</v>
      </c>
      <c r="I12" s="76">
        <v>0</v>
      </c>
      <c r="J12" s="77">
        <f t="shared" si="0"/>
        <v>258</v>
      </c>
      <c r="M12" s="66">
        <v>117</v>
      </c>
    </row>
    <row r="13" spans="1:15" ht="42" customHeight="1" thickBot="1">
      <c r="B13" s="85"/>
      <c r="C13" s="86" t="s">
        <v>1</v>
      </c>
      <c r="D13" s="87" t="s">
        <v>35</v>
      </c>
      <c r="E13" s="87" t="s">
        <v>35</v>
      </c>
      <c r="F13" s="87" t="s">
        <v>35</v>
      </c>
      <c r="G13" s="87" t="s">
        <v>35</v>
      </c>
      <c r="H13" s="87" t="s">
        <v>35</v>
      </c>
      <c r="I13" s="87" t="s">
        <v>35</v>
      </c>
      <c r="J13" s="88"/>
      <c r="M13" s="65">
        <v>113</v>
      </c>
    </row>
    <row r="14" spans="1:15" ht="13.5" thickTop="1">
      <c r="M14" s="65"/>
    </row>
    <row r="15" spans="1:15">
      <c r="M15" s="65"/>
    </row>
    <row r="16" spans="1:15">
      <c r="M16" s="65"/>
    </row>
  </sheetData>
  <sortState ref="C5:J12">
    <sortCondition descending="1" ref="J5:J12"/>
  </sortState>
  <mergeCells count="1">
    <mergeCell ref="B3:J3"/>
  </mergeCells>
  <phoneticPr fontId="0" type="noConversion"/>
  <printOptions horizontalCentered="1" verticalCentered="1"/>
  <pageMargins left="0.1" right="0.16" top="0.14000000000000001" bottom="0.13" header="0.24" footer="0.51181102362204722"/>
  <pageSetup paperSize="9" orientation="portrait" horizontalDpi="240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B4:R94"/>
  <sheetViews>
    <sheetView topLeftCell="A55" zoomScale="80" zoomScaleNormal="80" workbookViewId="0">
      <selection activeCell="V95" sqref="V95"/>
    </sheetView>
  </sheetViews>
  <sheetFormatPr defaultRowHeight="12.75"/>
  <cols>
    <col min="2" max="2" width="7.85546875" style="2" customWidth="1"/>
    <col min="3" max="3" width="22.28515625" style="2" customWidth="1"/>
    <col min="4" max="4" width="13.7109375" style="2" customWidth="1"/>
    <col min="5" max="15" width="9.28515625" style="2" customWidth="1"/>
    <col min="16" max="16" width="8.140625" customWidth="1"/>
    <col min="17" max="17" width="16.5703125" customWidth="1"/>
    <col min="18" max="18" width="10.5703125" customWidth="1"/>
    <col min="19" max="19" width="9.85546875" customWidth="1"/>
    <col min="20" max="20" width="9.7109375" customWidth="1"/>
    <col min="21" max="21" width="11.42578125" customWidth="1"/>
  </cols>
  <sheetData>
    <row r="4" spans="2:18" ht="18" customHeight="1" thickBot="1"/>
    <row r="5" spans="2:18" ht="18" customHeight="1" thickTop="1">
      <c r="B5" s="48"/>
      <c r="C5" s="256" t="s">
        <v>175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7"/>
    </row>
    <row r="6" spans="2:18" ht="15">
      <c r="B6" s="49"/>
      <c r="C6" s="42" t="s">
        <v>8</v>
      </c>
      <c r="D6" s="45" t="s">
        <v>9</v>
      </c>
      <c r="E6" s="43" t="s">
        <v>10</v>
      </c>
      <c r="F6" s="43" t="s">
        <v>11</v>
      </c>
      <c r="G6" s="43" t="s">
        <v>12</v>
      </c>
      <c r="H6" s="43" t="s">
        <v>13</v>
      </c>
      <c r="I6" s="43" t="s">
        <v>14</v>
      </c>
      <c r="J6" s="43" t="s">
        <v>15</v>
      </c>
      <c r="K6" s="43" t="s">
        <v>16</v>
      </c>
      <c r="L6" s="43" t="s">
        <v>17</v>
      </c>
      <c r="M6" s="43" t="s">
        <v>18</v>
      </c>
      <c r="N6" s="43" t="s">
        <v>22</v>
      </c>
      <c r="O6" s="43" t="s">
        <v>23</v>
      </c>
      <c r="P6" s="43" t="s">
        <v>24</v>
      </c>
      <c r="Q6" s="43"/>
      <c r="R6" s="47" t="s">
        <v>19</v>
      </c>
    </row>
    <row r="7" spans="2:18" ht="18">
      <c r="B7" s="50">
        <v>1</v>
      </c>
      <c r="C7" s="155" t="s">
        <v>148</v>
      </c>
      <c r="D7" s="45">
        <v>84</v>
      </c>
      <c r="E7" s="23">
        <v>11</v>
      </c>
      <c r="F7" s="23">
        <v>1</v>
      </c>
      <c r="G7" s="23">
        <v>1</v>
      </c>
      <c r="H7" s="23">
        <v>1</v>
      </c>
      <c r="I7" s="23">
        <v>1</v>
      </c>
      <c r="J7" s="23">
        <v>1</v>
      </c>
      <c r="K7" s="23">
        <v>1</v>
      </c>
      <c r="L7" s="23">
        <v>1</v>
      </c>
      <c r="M7" s="23">
        <v>11</v>
      </c>
      <c r="N7" s="23"/>
      <c r="O7" s="23"/>
      <c r="P7" s="23"/>
      <c r="Q7" s="133" t="s">
        <v>150</v>
      </c>
      <c r="R7" s="51">
        <v>7</v>
      </c>
    </row>
    <row r="8" spans="2:18" ht="18">
      <c r="B8" s="50">
        <v>2</v>
      </c>
      <c r="C8" s="155" t="s">
        <v>155</v>
      </c>
      <c r="D8" s="45">
        <v>10</v>
      </c>
      <c r="E8" s="23">
        <v>3</v>
      </c>
      <c r="F8" s="23">
        <v>2</v>
      </c>
      <c r="G8" s="23">
        <v>2</v>
      </c>
      <c r="H8" s="23">
        <v>5</v>
      </c>
      <c r="I8" s="23">
        <v>5</v>
      </c>
      <c r="J8" s="23">
        <v>2</v>
      </c>
      <c r="K8" s="23">
        <v>2</v>
      </c>
      <c r="L8" s="23">
        <v>8</v>
      </c>
      <c r="M8" s="23">
        <v>7</v>
      </c>
      <c r="N8" s="23"/>
      <c r="O8" s="23"/>
      <c r="P8" s="23"/>
      <c r="Q8" s="133" t="s">
        <v>150</v>
      </c>
      <c r="R8" s="51">
        <v>21</v>
      </c>
    </row>
    <row r="9" spans="2:18" ht="18">
      <c r="B9" s="50">
        <v>3</v>
      </c>
      <c r="C9" s="33" t="s">
        <v>20</v>
      </c>
      <c r="D9" s="45">
        <v>12</v>
      </c>
      <c r="E9" s="23">
        <v>2</v>
      </c>
      <c r="F9" s="23">
        <v>3</v>
      </c>
      <c r="G9" s="23">
        <v>3</v>
      </c>
      <c r="H9" s="23">
        <v>6</v>
      </c>
      <c r="I9" s="23">
        <v>4</v>
      </c>
      <c r="J9" s="23">
        <v>3</v>
      </c>
      <c r="K9" s="23">
        <v>4</v>
      </c>
      <c r="L9" s="23">
        <v>11</v>
      </c>
      <c r="M9" s="23">
        <v>2</v>
      </c>
      <c r="N9" s="23"/>
      <c r="O9" s="23"/>
      <c r="P9" s="23"/>
      <c r="Q9" s="44" t="s">
        <v>33</v>
      </c>
      <c r="R9" s="51">
        <v>21</v>
      </c>
    </row>
    <row r="10" spans="2:18" ht="18">
      <c r="B10" s="50">
        <v>4</v>
      </c>
      <c r="C10" s="33" t="s">
        <v>75</v>
      </c>
      <c r="D10" s="45">
        <v>14</v>
      </c>
      <c r="E10" s="23">
        <v>4</v>
      </c>
      <c r="F10" s="23">
        <v>5</v>
      </c>
      <c r="G10" s="23">
        <v>5</v>
      </c>
      <c r="H10" s="23">
        <v>3</v>
      </c>
      <c r="I10" s="23">
        <v>2</v>
      </c>
      <c r="J10" s="23">
        <v>4</v>
      </c>
      <c r="K10" s="23">
        <v>6</v>
      </c>
      <c r="L10" s="23">
        <v>4</v>
      </c>
      <c r="M10" s="23">
        <v>5</v>
      </c>
      <c r="N10" s="23"/>
      <c r="O10" s="23"/>
      <c r="P10" s="23"/>
      <c r="Q10" s="156" t="s">
        <v>33</v>
      </c>
      <c r="R10" s="51">
        <v>27</v>
      </c>
    </row>
    <row r="11" spans="2:18" ht="18">
      <c r="B11" s="50">
        <v>5</v>
      </c>
      <c r="C11" s="33" t="s">
        <v>21</v>
      </c>
      <c r="D11" s="45">
        <v>71</v>
      </c>
      <c r="E11" s="23">
        <v>7</v>
      </c>
      <c r="F11" s="23">
        <v>4</v>
      </c>
      <c r="G11" s="23">
        <v>4</v>
      </c>
      <c r="H11" s="23">
        <v>4</v>
      </c>
      <c r="I11" s="23">
        <v>6</v>
      </c>
      <c r="J11" s="23">
        <v>5</v>
      </c>
      <c r="K11" s="23">
        <v>5</v>
      </c>
      <c r="L11" s="23">
        <v>2</v>
      </c>
      <c r="M11" s="23">
        <v>4</v>
      </c>
      <c r="N11" s="23"/>
      <c r="O11" s="23"/>
      <c r="P11" s="23"/>
      <c r="Q11" s="44" t="s">
        <v>33</v>
      </c>
      <c r="R11" s="51">
        <v>28</v>
      </c>
    </row>
    <row r="12" spans="2:18" ht="18">
      <c r="B12" s="50">
        <v>6</v>
      </c>
      <c r="C12" s="33" t="s">
        <v>180</v>
      </c>
      <c r="D12" s="45">
        <v>172</v>
      </c>
      <c r="E12" s="23">
        <v>6</v>
      </c>
      <c r="F12" s="23">
        <v>7</v>
      </c>
      <c r="G12" s="23">
        <v>8</v>
      </c>
      <c r="H12" s="23">
        <v>2</v>
      </c>
      <c r="I12" s="23">
        <v>3</v>
      </c>
      <c r="J12" s="23">
        <v>7</v>
      </c>
      <c r="K12" s="23">
        <v>7</v>
      </c>
      <c r="L12" s="23">
        <v>3</v>
      </c>
      <c r="M12" s="23">
        <v>1</v>
      </c>
      <c r="N12" s="23"/>
      <c r="O12" s="23"/>
      <c r="P12" s="23"/>
      <c r="Q12" s="156" t="s">
        <v>33</v>
      </c>
      <c r="R12" s="51">
        <v>29</v>
      </c>
    </row>
    <row r="13" spans="2:18" ht="18">
      <c r="B13" s="50">
        <v>7</v>
      </c>
      <c r="C13" s="33" t="s">
        <v>77</v>
      </c>
      <c r="D13" s="45">
        <v>90</v>
      </c>
      <c r="E13" s="23">
        <v>9</v>
      </c>
      <c r="F13" s="23">
        <v>9</v>
      </c>
      <c r="G13" s="23">
        <v>6</v>
      </c>
      <c r="H13" s="23">
        <v>7</v>
      </c>
      <c r="I13" s="23">
        <v>8</v>
      </c>
      <c r="J13" s="23">
        <v>8</v>
      </c>
      <c r="K13" s="23">
        <v>3</v>
      </c>
      <c r="L13" s="23">
        <v>7</v>
      </c>
      <c r="M13" s="23">
        <v>3</v>
      </c>
      <c r="N13" s="23"/>
      <c r="O13" s="23"/>
      <c r="P13" s="23"/>
      <c r="Q13" s="44" t="s">
        <v>33</v>
      </c>
      <c r="R13" s="51">
        <v>42</v>
      </c>
    </row>
    <row r="14" spans="2:18" ht="18">
      <c r="B14" s="50">
        <v>8</v>
      </c>
      <c r="C14" s="155" t="s">
        <v>201</v>
      </c>
      <c r="D14" s="45">
        <v>112</v>
      </c>
      <c r="E14" s="23">
        <v>8</v>
      </c>
      <c r="F14" s="23">
        <v>6</v>
      </c>
      <c r="G14" s="23">
        <v>10</v>
      </c>
      <c r="H14" s="23">
        <v>9</v>
      </c>
      <c r="I14" s="23">
        <v>10</v>
      </c>
      <c r="J14" s="23">
        <v>10</v>
      </c>
      <c r="K14" s="23">
        <v>9</v>
      </c>
      <c r="L14" s="23">
        <v>5</v>
      </c>
      <c r="M14" s="23">
        <v>6</v>
      </c>
      <c r="N14" s="23"/>
      <c r="O14" s="23"/>
      <c r="P14" s="23"/>
      <c r="Q14" s="133" t="s">
        <v>150</v>
      </c>
      <c r="R14" s="51">
        <v>53</v>
      </c>
    </row>
    <row r="15" spans="2:18" ht="18">
      <c r="B15" s="113">
        <v>9</v>
      </c>
      <c r="C15" s="33" t="s">
        <v>7</v>
      </c>
      <c r="D15" s="45">
        <v>45</v>
      </c>
      <c r="E15" s="23">
        <v>5</v>
      </c>
      <c r="F15" s="23">
        <v>8</v>
      </c>
      <c r="G15" s="23">
        <v>7</v>
      </c>
      <c r="H15" s="23">
        <v>11</v>
      </c>
      <c r="I15" s="23">
        <v>9</v>
      </c>
      <c r="J15" s="23">
        <v>9</v>
      </c>
      <c r="K15" s="23">
        <v>8</v>
      </c>
      <c r="L15" s="23">
        <v>9</v>
      </c>
      <c r="M15" s="23">
        <v>11</v>
      </c>
      <c r="N15" s="23"/>
      <c r="O15" s="23"/>
      <c r="P15" s="23"/>
      <c r="Q15" s="44" t="s">
        <v>33</v>
      </c>
      <c r="R15" s="51">
        <v>55</v>
      </c>
    </row>
    <row r="16" spans="2:18" ht="18">
      <c r="B16" s="113">
        <v>10</v>
      </c>
      <c r="C16" s="33" t="s">
        <v>200</v>
      </c>
      <c r="D16" s="45">
        <v>88</v>
      </c>
      <c r="E16" s="23">
        <v>11</v>
      </c>
      <c r="F16" s="23">
        <v>10</v>
      </c>
      <c r="G16" s="23">
        <v>9</v>
      </c>
      <c r="H16" s="23">
        <v>8</v>
      </c>
      <c r="I16" s="23">
        <v>7</v>
      </c>
      <c r="J16" s="23">
        <v>6</v>
      </c>
      <c r="K16" s="23">
        <v>10</v>
      </c>
      <c r="L16" s="23">
        <v>6</v>
      </c>
      <c r="M16" s="23">
        <v>11</v>
      </c>
      <c r="N16" s="23"/>
      <c r="O16" s="23"/>
      <c r="P16" s="23"/>
      <c r="Q16" s="156" t="s">
        <v>33</v>
      </c>
      <c r="R16" s="51">
        <v>56</v>
      </c>
    </row>
    <row r="17" spans="2:18" ht="18">
      <c r="B17" s="113">
        <v>11</v>
      </c>
      <c r="C17" s="155" t="s">
        <v>149</v>
      </c>
      <c r="D17" s="45">
        <v>15</v>
      </c>
      <c r="E17" s="23">
        <v>1</v>
      </c>
      <c r="F17" s="23">
        <v>11</v>
      </c>
      <c r="G17" s="23">
        <v>11</v>
      </c>
      <c r="H17" s="23">
        <v>11</v>
      </c>
      <c r="I17" s="23">
        <v>11</v>
      </c>
      <c r="J17" s="23">
        <v>11</v>
      </c>
      <c r="K17" s="23">
        <v>11</v>
      </c>
      <c r="L17" s="23">
        <v>11</v>
      </c>
      <c r="M17" s="23">
        <v>11</v>
      </c>
      <c r="N17" s="23"/>
      <c r="O17" s="23"/>
      <c r="P17" s="23"/>
      <c r="Q17" s="132" t="s">
        <v>150</v>
      </c>
      <c r="R17" s="51">
        <v>67</v>
      </c>
    </row>
    <row r="18" spans="2:18" ht="16.5" thickBot="1">
      <c r="B18" s="130"/>
      <c r="C18" s="127"/>
      <c r="D18" s="128" t="s">
        <v>1</v>
      </c>
      <c r="E18" s="129" t="s">
        <v>35</v>
      </c>
      <c r="F18" s="129" t="s">
        <v>35</v>
      </c>
      <c r="G18" s="129" t="s">
        <v>35</v>
      </c>
      <c r="H18" s="129" t="s">
        <v>35</v>
      </c>
      <c r="I18" s="129" t="s">
        <v>35</v>
      </c>
      <c r="J18" s="129" t="s">
        <v>35</v>
      </c>
      <c r="K18" s="129" t="s">
        <v>35</v>
      </c>
      <c r="L18" s="129" t="s">
        <v>35</v>
      </c>
      <c r="M18" s="129" t="s">
        <v>35</v>
      </c>
      <c r="N18" s="52"/>
      <c r="O18" s="52"/>
      <c r="P18" s="52"/>
      <c r="Q18" s="52"/>
      <c r="R18" s="53"/>
    </row>
    <row r="19" spans="2:18" ht="14.25" thickTop="1" thickBot="1"/>
    <row r="20" spans="2:18" ht="15.75" thickTop="1">
      <c r="B20" s="48"/>
      <c r="C20" s="256" t="s">
        <v>209</v>
      </c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7"/>
    </row>
    <row r="21" spans="2:18" ht="15">
      <c r="B21" s="49"/>
      <c r="C21" s="42" t="s">
        <v>8</v>
      </c>
      <c r="D21" s="45" t="s">
        <v>9</v>
      </c>
      <c r="E21" s="43" t="s">
        <v>10</v>
      </c>
      <c r="F21" s="43" t="s">
        <v>11</v>
      </c>
      <c r="G21" s="43" t="s">
        <v>12</v>
      </c>
      <c r="H21" s="43" t="s">
        <v>13</v>
      </c>
      <c r="I21" s="43" t="s">
        <v>14</v>
      </c>
      <c r="J21" s="43" t="s">
        <v>15</v>
      </c>
      <c r="K21" s="43" t="s">
        <v>16</v>
      </c>
      <c r="L21" s="43" t="s">
        <v>17</v>
      </c>
      <c r="M21" s="43" t="s">
        <v>18</v>
      </c>
      <c r="N21" s="43" t="s">
        <v>22</v>
      </c>
      <c r="O21" s="43" t="s">
        <v>23</v>
      </c>
      <c r="P21" s="43" t="s">
        <v>24</v>
      </c>
      <c r="Q21" s="43"/>
      <c r="R21" s="47" t="s">
        <v>19</v>
      </c>
    </row>
    <row r="22" spans="2:18" ht="18">
      <c r="B22" s="50">
        <v>1</v>
      </c>
      <c r="C22" s="160" t="s">
        <v>148</v>
      </c>
      <c r="D22" s="45">
        <v>84</v>
      </c>
      <c r="E22" s="23">
        <v>2</v>
      </c>
      <c r="F22" s="23">
        <v>1</v>
      </c>
      <c r="G22" s="23">
        <v>1</v>
      </c>
      <c r="H22" s="23">
        <v>6</v>
      </c>
      <c r="I22" s="23">
        <v>1</v>
      </c>
      <c r="J22" s="23">
        <v>2</v>
      </c>
      <c r="K22" s="23">
        <v>1</v>
      </c>
      <c r="L22" s="23">
        <v>3</v>
      </c>
      <c r="M22" s="23">
        <v>1</v>
      </c>
      <c r="N22" s="23">
        <v>3</v>
      </c>
      <c r="O22" s="23"/>
      <c r="P22" s="23"/>
      <c r="Q22" s="133" t="s">
        <v>150</v>
      </c>
      <c r="R22" s="51">
        <v>12</v>
      </c>
    </row>
    <row r="23" spans="2:18" ht="18">
      <c r="B23" s="50">
        <v>2</v>
      </c>
      <c r="C23" s="160" t="s">
        <v>210</v>
      </c>
      <c r="D23" s="45">
        <v>10</v>
      </c>
      <c r="E23" s="23">
        <v>5</v>
      </c>
      <c r="F23" s="23">
        <v>2</v>
      </c>
      <c r="G23" s="23">
        <v>3</v>
      </c>
      <c r="H23" s="23">
        <v>4</v>
      </c>
      <c r="I23" s="23">
        <v>3</v>
      </c>
      <c r="J23" s="23">
        <v>1</v>
      </c>
      <c r="K23" s="23">
        <v>2</v>
      </c>
      <c r="L23" s="23">
        <v>1</v>
      </c>
      <c r="M23" s="23">
        <v>4</v>
      </c>
      <c r="N23" s="23">
        <v>1</v>
      </c>
      <c r="O23" s="23"/>
      <c r="P23" s="23"/>
      <c r="Q23" s="133" t="s">
        <v>150</v>
      </c>
      <c r="R23" s="51">
        <v>17</v>
      </c>
    </row>
    <row r="24" spans="2:18" ht="18">
      <c r="B24" s="50">
        <v>3</v>
      </c>
      <c r="C24" s="33" t="s">
        <v>75</v>
      </c>
      <c r="D24" s="45">
        <v>14</v>
      </c>
      <c r="E24" s="23">
        <v>4</v>
      </c>
      <c r="F24" s="23">
        <v>4</v>
      </c>
      <c r="G24" s="23">
        <v>4</v>
      </c>
      <c r="H24" s="23">
        <v>5</v>
      </c>
      <c r="I24" s="23">
        <v>6</v>
      </c>
      <c r="J24" s="23">
        <v>3</v>
      </c>
      <c r="K24" s="23">
        <v>6</v>
      </c>
      <c r="L24" s="23">
        <v>2</v>
      </c>
      <c r="M24" s="23">
        <v>3</v>
      </c>
      <c r="N24" s="23">
        <v>2</v>
      </c>
      <c r="O24" s="23"/>
      <c r="P24" s="23"/>
      <c r="Q24" s="44" t="s">
        <v>33</v>
      </c>
      <c r="R24" s="51">
        <v>27</v>
      </c>
    </row>
    <row r="25" spans="2:18" ht="18">
      <c r="B25" s="50">
        <v>4</v>
      </c>
      <c r="C25" s="33" t="s">
        <v>21</v>
      </c>
      <c r="D25" s="45">
        <v>71</v>
      </c>
      <c r="E25" s="23">
        <v>7</v>
      </c>
      <c r="F25" s="23">
        <v>6</v>
      </c>
      <c r="G25" s="23">
        <v>6</v>
      </c>
      <c r="H25" s="23">
        <v>2</v>
      </c>
      <c r="I25" s="23">
        <v>5</v>
      </c>
      <c r="J25" s="23">
        <v>5</v>
      </c>
      <c r="K25" s="23">
        <v>4</v>
      </c>
      <c r="L25" s="23">
        <v>4</v>
      </c>
      <c r="M25" s="23">
        <v>2</v>
      </c>
      <c r="N25" s="23">
        <v>6</v>
      </c>
      <c r="O25" s="23"/>
      <c r="P25" s="23"/>
      <c r="Q25" s="44" t="s">
        <v>33</v>
      </c>
      <c r="R25" s="51">
        <v>34</v>
      </c>
    </row>
    <row r="26" spans="2:18" ht="18">
      <c r="B26" s="50">
        <v>5</v>
      </c>
      <c r="C26" s="33" t="s">
        <v>20</v>
      </c>
      <c r="D26" s="45">
        <v>12</v>
      </c>
      <c r="E26" s="23">
        <v>1</v>
      </c>
      <c r="F26" s="23">
        <v>5</v>
      </c>
      <c r="G26" s="23">
        <v>5</v>
      </c>
      <c r="H26" s="23">
        <v>3</v>
      </c>
      <c r="I26" s="23">
        <v>4</v>
      </c>
      <c r="J26" s="23">
        <v>6</v>
      </c>
      <c r="K26" s="23">
        <v>5</v>
      </c>
      <c r="L26" s="23">
        <v>6</v>
      </c>
      <c r="M26" s="23">
        <v>10</v>
      </c>
      <c r="N26" s="23">
        <v>7</v>
      </c>
      <c r="O26" s="23"/>
      <c r="P26" s="23"/>
      <c r="Q26" s="44" t="s">
        <v>33</v>
      </c>
      <c r="R26" s="51">
        <v>35</v>
      </c>
    </row>
    <row r="27" spans="2:18" ht="18">
      <c r="B27" s="50">
        <v>6</v>
      </c>
      <c r="C27" s="161" t="s">
        <v>211</v>
      </c>
      <c r="D27" s="45">
        <v>57</v>
      </c>
      <c r="E27" s="23">
        <v>6</v>
      </c>
      <c r="F27" s="23">
        <v>3</v>
      </c>
      <c r="G27" s="23">
        <v>2</v>
      </c>
      <c r="H27" s="23">
        <v>1</v>
      </c>
      <c r="I27" s="23">
        <v>2</v>
      </c>
      <c r="J27" s="23">
        <v>10</v>
      </c>
      <c r="K27" s="23">
        <v>10</v>
      </c>
      <c r="L27" s="23">
        <v>10</v>
      </c>
      <c r="M27" s="23">
        <v>10</v>
      </c>
      <c r="N27" s="23">
        <v>10</v>
      </c>
      <c r="O27" s="23"/>
      <c r="P27" s="23"/>
      <c r="Q27" s="163" t="s">
        <v>212</v>
      </c>
      <c r="R27" s="51">
        <v>44</v>
      </c>
    </row>
    <row r="28" spans="2:18" ht="18">
      <c r="B28" s="50">
        <v>7</v>
      </c>
      <c r="C28" s="33" t="s">
        <v>180</v>
      </c>
      <c r="D28" s="45">
        <v>172</v>
      </c>
      <c r="E28" s="23">
        <v>3</v>
      </c>
      <c r="F28" s="23">
        <v>7</v>
      </c>
      <c r="G28" s="23">
        <v>7</v>
      </c>
      <c r="H28" s="23">
        <v>8</v>
      </c>
      <c r="I28" s="23">
        <v>7</v>
      </c>
      <c r="J28" s="23">
        <v>10</v>
      </c>
      <c r="K28" s="23">
        <v>3</v>
      </c>
      <c r="L28" s="23">
        <v>7</v>
      </c>
      <c r="M28" s="23">
        <v>6</v>
      </c>
      <c r="N28" s="23">
        <v>4</v>
      </c>
      <c r="O28" s="23"/>
      <c r="P28" s="23"/>
      <c r="Q28" s="44" t="s">
        <v>33</v>
      </c>
      <c r="R28" s="51">
        <v>44</v>
      </c>
    </row>
    <row r="29" spans="2:18" ht="18">
      <c r="B29" s="50">
        <v>8</v>
      </c>
      <c r="C29" s="33" t="s">
        <v>195</v>
      </c>
      <c r="D29" s="45">
        <v>90</v>
      </c>
      <c r="E29" s="23">
        <v>8</v>
      </c>
      <c r="F29" s="23">
        <v>9</v>
      </c>
      <c r="G29" s="23">
        <v>9</v>
      </c>
      <c r="H29" s="23">
        <v>10</v>
      </c>
      <c r="I29" s="23">
        <v>9</v>
      </c>
      <c r="J29" s="23">
        <v>4</v>
      </c>
      <c r="K29" s="23">
        <v>7</v>
      </c>
      <c r="L29" s="23">
        <v>5</v>
      </c>
      <c r="M29" s="23">
        <v>5</v>
      </c>
      <c r="N29" s="23">
        <v>5</v>
      </c>
      <c r="O29" s="23"/>
      <c r="P29" s="23"/>
      <c r="Q29" s="44" t="s">
        <v>33</v>
      </c>
      <c r="R29" s="51">
        <v>52</v>
      </c>
    </row>
    <row r="30" spans="2:18" ht="18">
      <c r="B30" s="113">
        <v>9</v>
      </c>
      <c r="C30" s="33" t="s">
        <v>7</v>
      </c>
      <c r="D30" s="45">
        <v>45</v>
      </c>
      <c r="E30" s="23">
        <v>9</v>
      </c>
      <c r="F30" s="23">
        <v>8</v>
      </c>
      <c r="G30" s="23">
        <v>8</v>
      </c>
      <c r="H30" s="23">
        <v>7</v>
      </c>
      <c r="I30" s="23">
        <v>8</v>
      </c>
      <c r="J30" s="23">
        <v>7</v>
      </c>
      <c r="K30" s="23">
        <v>8</v>
      </c>
      <c r="L30" s="23">
        <v>8</v>
      </c>
      <c r="M30" s="23">
        <v>7</v>
      </c>
      <c r="N30" s="23">
        <v>10</v>
      </c>
      <c r="O30" s="23"/>
      <c r="P30" s="23"/>
      <c r="Q30" s="44" t="s">
        <v>33</v>
      </c>
      <c r="R30" s="51">
        <v>61</v>
      </c>
    </row>
    <row r="31" spans="2:18" ht="18">
      <c r="B31" s="113">
        <v>10</v>
      </c>
      <c r="C31" s="159" t="s">
        <v>76</v>
      </c>
      <c r="D31" s="45">
        <v>672</v>
      </c>
      <c r="E31" s="23">
        <v>10</v>
      </c>
      <c r="F31" s="23">
        <v>10</v>
      </c>
      <c r="G31" s="23">
        <v>10</v>
      </c>
      <c r="H31" s="23">
        <v>9</v>
      </c>
      <c r="I31" s="23">
        <v>10</v>
      </c>
      <c r="J31" s="23">
        <v>10</v>
      </c>
      <c r="K31" s="23">
        <v>10</v>
      </c>
      <c r="L31" s="23">
        <v>10</v>
      </c>
      <c r="M31" s="23">
        <v>10</v>
      </c>
      <c r="N31" s="23">
        <v>10</v>
      </c>
      <c r="O31" s="23"/>
      <c r="P31" s="23"/>
      <c r="Q31" s="162" t="s">
        <v>214</v>
      </c>
      <c r="R31" s="51">
        <v>79</v>
      </c>
    </row>
    <row r="32" spans="2:18" ht="18">
      <c r="B32" s="113">
        <v>11</v>
      </c>
      <c r="C32" s="155"/>
      <c r="D32" s="45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132"/>
      <c r="R32" s="51"/>
    </row>
    <row r="33" spans="2:18" ht="16.5" thickBot="1">
      <c r="B33" s="130"/>
      <c r="C33" s="127"/>
      <c r="D33" s="128" t="s">
        <v>1</v>
      </c>
      <c r="E33" s="129" t="s">
        <v>35</v>
      </c>
      <c r="F33" s="129" t="s">
        <v>35</v>
      </c>
      <c r="G33" s="129" t="s">
        <v>35</v>
      </c>
      <c r="H33" s="129" t="s">
        <v>35</v>
      </c>
      <c r="I33" s="129" t="s">
        <v>35</v>
      </c>
      <c r="J33" s="129" t="s">
        <v>35</v>
      </c>
      <c r="K33" s="129" t="s">
        <v>35</v>
      </c>
      <c r="L33" s="129" t="s">
        <v>35</v>
      </c>
      <c r="M33" s="129" t="s">
        <v>35</v>
      </c>
      <c r="N33" s="52"/>
      <c r="O33" s="52"/>
      <c r="P33" s="52"/>
      <c r="Q33" s="52"/>
      <c r="R33" s="53"/>
    </row>
    <row r="34" spans="2:18" ht="13.5" thickTop="1"/>
    <row r="35" spans="2:18" ht="13.5" thickBot="1"/>
    <row r="36" spans="2:18" ht="15.75" thickTop="1">
      <c r="B36" s="48"/>
      <c r="C36" s="256" t="s">
        <v>243</v>
      </c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7"/>
    </row>
    <row r="37" spans="2:18" ht="15">
      <c r="B37" s="49"/>
      <c r="C37" s="42" t="s">
        <v>8</v>
      </c>
      <c r="D37" s="45" t="s">
        <v>9</v>
      </c>
      <c r="E37" s="43" t="s">
        <v>10</v>
      </c>
      <c r="F37" s="43" t="s">
        <v>11</v>
      </c>
      <c r="G37" s="43" t="s">
        <v>12</v>
      </c>
      <c r="H37" s="43" t="s">
        <v>13</v>
      </c>
      <c r="I37" s="43" t="s">
        <v>14</v>
      </c>
      <c r="J37" s="43" t="s">
        <v>15</v>
      </c>
      <c r="K37" s="43" t="s">
        <v>16</v>
      </c>
      <c r="L37" s="43" t="s">
        <v>17</v>
      </c>
      <c r="M37" s="43" t="s">
        <v>18</v>
      </c>
      <c r="N37" s="43" t="s">
        <v>22</v>
      </c>
      <c r="O37" s="43" t="s">
        <v>23</v>
      </c>
      <c r="P37" s="43" t="s">
        <v>24</v>
      </c>
      <c r="Q37" s="43"/>
      <c r="R37" s="47" t="s">
        <v>19</v>
      </c>
    </row>
    <row r="38" spans="2:18" ht="18">
      <c r="B38" s="50"/>
      <c r="C38" s="160" t="s">
        <v>148</v>
      </c>
      <c r="D38" s="45">
        <v>84</v>
      </c>
      <c r="E38" s="23">
        <v>1</v>
      </c>
      <c r="F38" s="23">
        <v>2</v>
      </c>
      <c r="G38" s="23">
        <v>1</v>
      </c>
      <c r="H38" s="23">
        <v>1</v>
      </c>
      <c r="I38" s="23">
        <v>1</v>
      </c>
      <c r="J38" s="23">
        <v>1</v>
      </c>
      <c r="K38" s="23">
        <v>2</v>
      </c>
      <c r="L38" s="23">
        <v>9</v>
      </c>
      <c r="M38" s="23">
        <v>1</v>
      </c>
      <c r="N38" s="23"/>
      <c r="O38" s="23"/>
      <c r="P38" s="23"/>
      <c r="Q38" s="133" t="s">
        <v>150</v>
      </c>
      <c r="R38" s="51">
        <v>8</v>
      </c>
    </row>
    <row r="39" spans="2:18" ht="18">
      <c r="B39" s="50"/>
      <c r="C39" s="33" t="s">
        <v>20</v>
      </c>
      <c r="D39" s="45">
        <v>12</v>
      </c>
      <c r="E39" s="23">
        <v>3</v>
      </c>
      <c r="F39" s="23">
        <v>1</v>
      </c>
      <c r="G39" s="23">
        <v>2</v>
      </c>
      <c r="H39" s="23">
        <v>3</v>
      </c>
      <c r="I39" s="23">
        <v>3</v>
      </c>
      <c r="J39" s="23">
        <v>4</v>
      </c>
      <c r="K39" s="23">
        <v>1</v>
      </c>
      <c r="L39" s="23">
        <v>4</v>
      </c>
      <c r="M39" s="23">
        <v>2</v>
      </c>
      <c r="N39" s="23"/>
      <c r="O39" s="23"/>
      <c r="P39" s="23"/>
      <c r="Q39" s="44" t="s">
        <v>33</v>
      </c>
      <c r="R39" s="51">
        <v>15</v>
      </c>
    </row>
    <row r="40" spans="2:18" ht="18">
      <c r="B40" s="50"/>
      <c r="C40" s="33" t="s">
        <v>75</v>
      </c>
      <c r="D40" s="45">
        <v>14</v>
      </c>
      <c r="E40" s="23">
        <v>2</v>
      </c>
      <c r="F40" s="23">
        <v>4</v>
      </c>
      <c r="G40" s="23">
        <v>3</v>
      </c>
      <c r="H40" s="23">
        <v>4</v>
      </c>
      <c r="I40" s="23">
        <v>5</v>
      </c>
      <c r="J40" s="23">
        <v>2</v>
      </c>
      <c r="K40" s="23">
        <v>6</v>
      </c>
      <c r="L40" s="23">
        <v>1</v>
      </c>
      <c r="M40" s="23">
        <v>4</v>
      </c>
      <c r="N40" s="23"/>
      <c r="O40" s="23"/>
      <c r="P40" s="23"/>
      <c r="Q40" s="44" t="s">
        <v>33</v>
      </c>
      <c r="R40" s="51">
        <v>20</v>
      </c>
    </row>
    <row r="41" spans="2:18" ht="18">
      <c r="B41" s="50"/>
      <c r="C41" s="160" t="s">
        <v>149</v>
      </c>
      <c r="D41" s="45">
        <v>15</v>
      </c>
      <c r="E41" s="23">
        <v>7</v>
      </c>
      <c r="F41" s="23">
        <v>7</v>
      </c>
      <c r="G41" s="23">
        <v>5</v>
      </c>
      <c r="H41" s="23">
        <v>2</v>
      </c>
      <c r="I41" s="23">
        <v>4</v>
      </c>
      <c r="J41" s="23">
        <v>3</v>
      </c>
      <c r="K41" s="23">
        <v>3</v>
      </c>
      <c r="L41" s="23">
        <v>3</v>
      </c>
      <c r="M41" s="23">
        <v>3</v>
      </c>
      <c r="N41" s="23"/>
      <c r="O41" s="23"/>
      <c r="P41" s="23"/>
      <c r="Q41" s="133" t="s">
        <v>150</v>
      </c>
      <c r="R41" s="51">
        <v>23</v>
      </c>
    </row>
    <row r="42" spans="2:18" ht="18">
      <c r="B42" s="50"/>
      <c r="C42" s="33" t="s">
        <v>180</v>
      </c>
      <c r="D42" s="45">
        <v>172</v>
      </c>
      <c r="E42" s="23">
        <v>5</v>
      </c>
      <c r="F42" s="23">
        <v>3</v>
      </c>
      <c r="G42" s="23">
        <v>6</v>
      </c>
      <c r="H42" s="23">
        <v>6</v>
      </c>
      <c r="I42" s="23">
        <v>7</v>
      </c>
      <c r="J42" s="23">
        <v>6</v>
      </c>
      <c r="K42" s="23">
        <v>4</v>
      </c>
      <c r="L42" s="23">
        <v>2</v>
      </c>
      <c r="M42" s="23">
        <v>8</v>
      </c>
      <c r="N42" s="23"/>
      <c r="O42" s="23"/>
      <c r="P42" s="23"/>
      <c r="Q42" s="44" t="s">
        <v>33</v>
      </c>
      <c r="R42" s="51">
        <v>32</v>
      </c>
    </row>
    <row r="43" spans="2:18" ht="18">
      <c r="B43" s="50"/>
      <c r="C43" s="33" t="s">
        <v>21</v>
      </c>
      <c r="D43" s="45">
        <v>71</v>
      </c>
      <c r="E43" s="23">
        <v>6</v>
      </c>
      <c r="F43" s="23">
        <v>5</v>
      </c>
      <c r="G43" s="23">
        <v>7</v>
      </c>
      <c r="H43" s="23">
        <v>5</v>
      </c>
      <c r="I43" s="23">
        <v>2</v>
      </c>
      <c r="J43" s="23">
        <v>9</v>
      </c>
      <c r="K43" s="23">
        <v>9</v>
      </c>
      <c r="L43" s="23">
        <v>7</v>
      </c>
      <c r="M43" s="23">
        <v>5</v>
      </c>
      <c r="N43" s="23"/>
      <c r="O43" s="23"/>
      <c r="P43" s="23"/>
      <c r="Q43" s="44" t="s">
        <v>33</v>
      </c>
      <c r="R43" s="51">
        <v>37</v>
      </c>
    </row>
    <row r="44" spans="2:18" ht="18">
      <c r="B44" s="50"/>
      <c r="C44" s="185" t="s">
        <v>244</v>
      </c>
      <c r="D44" s="45">
        <v>13</v>
      </c>
      <c r="E44" s="23">
        <v>8</v>
      </c>
      <c r="F44" s="23">
        <v>9</v>
      </c>
      <c r="G44" s="23">
        <v>8</v>
      </c>
      <c r="H44" s="23">
        <v>8</v>
      </c>
      <c r="I44" s="23">
        <v>6</v>
      </c>
      <c r="J44" s="23">
        <v>5</v>
      </c>
      <c r="K44" s="23">
        <v>5</v>
      </c>
      <c r="L44" s="23">
        <v>6</v>
      </c>
      <c r="M44" s="23">
        <v>7</v>
      </c>
      <c r="N44" s="23"/>
      <c r="O44" s="23"/>
      <c r="P44" s="23"/>
      <c r="Q44" s="44" t="s">
        <v>245</v>
      </c>
      <c r="R44" s="51">
        <v>45</v>
      </c>
    </row>
    <row r="45" spans="2:18" ht="18">
      <c r="B45" s="50"/>
      <c r="C45" s="160" t="s">
        <v>210</v>
      </c>
      <c r="D45" s="45">
        <v>10</v>
      </c>
      <c r="E45" s="23">
        <v>4</v>
      </c>
      <c r="F45" s="23">
        <v>6</v>
      </c>
      <c r="G45" s="23">
        <v>4</v>
      </c>
      <c r="H45" s="23">
        <v>7</v>
      </c>
      <c r="I45" s="23">
        <v>9</v>
      </c>
      <c r="J45" s="23">
        <v>9</v>
      </c>
      <c r="K45" s="23">
        <v>9</v>
      </c>
      <c r="L45" s="23">
        <v>9</v>
      </c>
      <c r="M45" s="23">
        <v>9</v>
      </c>
      <c r="N45" s="23"/>
      <c r="O45" s="23"/>
      <c r="P45" s="23"/>
      <c r="Q45" s="133" t="s">
        <v>150</v>
      </c>
      <c r="R45" s="51">
        <v>48</v>
      </c>
    </row>
    <row r="46" spans="2:18" ht="18">
      <c r="B46" s="113"/>
      <c r="C46" s="33" t="s">
        <v>7</v>
      </c>
      <c r="D46" s="45">
        <v>45</v>
      </c>
      <c r="E46" s="23">
        <v>9</v>
      </c>
      <c r="F46" s="23">
        <v>8</v>
      </c>
      <c r="G46" s="23">
        <v>9</v>
      </c>
      <c r="H46" s="23">
        <v>9</v>
      </c>
      <c r="I46" s="23">
        <v>8</v>
      </c>
      <c r="J46" s="23">
        <v>7</v>
      </c>
      <c r="K46" s="23">
        <v>7</v>
      </c>
      <c r="L46" s="23">
        <v>5</v>
      </c>
      <c r="M46" s="23">
        <v>6</v>
      </c>
      <c r="N46" s="23"/>
      <c r="O46" s="23"/>
      <c r="P46" s="23"/>
      <c r="Q46" s="44" t="s">
        <v>33</v>
      </c>
      <c r="R46" s="51">
        <v>50</v>
      </c>
    </row>
    <row r="47" spans="2:18" ht="18">
      <c r="B47" s="113"/>
      <c r="C47" s="159"/>
      <c r="D47" s="45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162"/>
      <c r="R47" s="51"/>
    </row>
    <row r="48" spans="2:18" ht="18">
      <c r="B48" s="113"/>
      <c r="C48" s="155"/>
      <c r="D48" s="45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32"/>
      <c r="R48" s="51"/>
    </row>
    <row r="49" spans="2:18" ht="16.5" thickBot="1">
      <c r="B49" s="130"/>
      <c r="C49" s="127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52"/>
      <c r="O49" s="52"/>
      <c r="P49" s="52"/>
      <c r="Q49" s="52"/>
      <c r="R49" s="53"/>
    </row>
    <row r="50" spans="2:18" ht="17.25" thickTop="1" thickBot="1">
      <c r="B50" s="10"/>
      <c r="C50" s="214"/>
      <c r="D50" s="215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7"/>
    </row>
    <row r="51" spans="2:18" ht="15.75" thickTop="1">
      <c r="B51" s="48"/>
      <c r="C51" s="256" t="s">
        <v>277</v>
      </c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7"/>
    </row>
    <row r="52" spans="2:18" ht="15">
      <c r="B52" s="49"/>
      <c r="C52" s="42" t="s">
        <v>147</v>
      </c>
      <c r="D52" s="45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7"/>
    </row>
    <row r="53" spans="2:18" ht="18">
      <c r="B53" s="50"/>
      <c r="C53" s="160" t="s">
        <v>287</v>
      </c>
      <c r="D53" s="45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133"/>
      <c r="R53" s="51"/>
    </row>
    <row r="54" spans="2:18" ht="18">
      <c r="B54" s="50"/>
      <c r="C54" s="160" t="s">
        <v>26</v>
      </c>
      <c r="D54" s="45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44"/>
      <c r="R54" s="51"/>
    </row>
    <row r="55" spans="2:18" ht="18">
      <c r="B55" s="50"/>
      <c r="C55" s="160" t="s">
        <v>276</v>
      </c>
      <c r="D55" s="45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44"/>
      <c r="R55" s="51"/>
    </row>
    <row r="56" spans="2:18" ht="18">
      <c r="B56" s="50"/>
      <c r="C56" s="33" t="s">
        <v>288</v>
      </c>
      <c r="D56" s="4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133"/>
      <c r="R56" s="51"/>
    </row>
    <row r="57" spans="2:18" ht="18">
      <c r="B57" s="50"/>
      <c r="C57" s="33"/>
      <c r="D57" s="45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44"/>
      <c r="R57" s="51"/>
    </row>
    <row r="58" spans="2:18" ht="18">
      <c r="B58" s="50"/>
      <c r="C58" s="33"/>
      <c r="D58" s="45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44"/>
      <c r="R58" s="51"/>
    </row>
    <row r="59" spans="2:18" ht="18">
      <c r="B59" s="50"/>
      <c r="C59" s="185"/>
      <c r="D59" s="45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44"/>
      <c r="R59" s="51"/>
    </row>
    <row r="60" spans="2:18" ht="18">
      <c r="B60" s="50"/>
      <c r="C60" s="160"/>
      <c r="D60" s="45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133"/>
      <c r="R60" s="51"/>
    </row>
    <row r="61" spans="2:18" ht="18">
      <c r="B61" s="113"/>
      <c r="C61" s="33"/>
      <c r="D61" s="45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44"/>
      <c r="R61" s="51"/>
    </row>
    <row r="62" spans="2:18" ht="18">
      <c r="B62" s="113"/>
      <c r="C62" s="159"/>
      <c r="D62" s="45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162"/>
      <c r="R62" s="51"/>
    </row>
    <row r="63" spans="2:18" ht="18">
      <c r="B63" s="113"/>
      <c r="C63" s="155"/>
      <c r="D63" s="45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132"/>
      <c r="R63" s="51"/>
    </row>
    <row r="64" spans="2:18" ht="16.5" thickBot="1">
      <c r="B64" s="130"/>
      <c r="C64" s="127"/>
      <c r="D64" s="128"/>
      <c r="E64" s="129"/>
      <c r="F64" s="129"/>
      <c r="G64" s="129"/>
      <c r="H64" s="129"/>
      <c r="I64" s="129"/>
      <c r="J64" s="129"/>
      <c r="K64" s="129"/>
      <c r="L64" s="129"/>
      <c r="M64" s="129"/>
      <c r="N64" s="52"/>
      <c r="O64" s="52"/>
      <c r="P64" s="52"/>
      <c r="Q64" s="52"/>
      <c r="R64" s="53"/>
    </row>
    <row r="65" spans="2:18" ht="16.5" thickTop="1">
      <c r="B65" s="10"/>
      <c r="C65" s="214"/>
      <c r="D65" s="215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7"/>
    </row>
    <row r="66" spans="2:18" ht="13.5" thickBot="1"/>
    <row r="67" spans="2:18" ht="18" customHeight="1" thickTop="1">
      <c r="B67" s="48"/>
      <c r="C67" s="256" t="s">
        <v>278</v>
      </c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7"/>
    </row>
    <row r="68" spans="2:18" ht="18" customHeight="1">
      <c r="B68" s="49"/>
      <c r="C68" s="42" t="s">
        <v>8</v>
      </c>
      <c r="D68" s="45" t="s">
        <v>9</v>
      </c>
      <c r="E68" s="43" t="s">
        <v>10</v>
      </c>
      <c r="F68" s="43" t="s">
        <v>11</v>
      </c>
      <c r="G68" s="43" t="s">
        <v>12</v>
      </c>
      <c r="H68" s="43" t="s">
        <v>13</v>
      </c>
      <c r="I68" s="43" t="s">
        <v>14</v>
      </c>
      <c r="J68" s="43" t="s">
        <v>15</v>
      </c>
      <c r="K68" s="43" t="s">
        <v>16</v>
      </c>
      <c r="L68" s="43" t="s">
        <v>17</v>
      </c>
      <c r="M68" s="43" t="s">
        <v>18</v>
      </c>
      <c r="N68" s="43" t="s">
        <v>22</v>
      </c>
      <c r="O68" s="43" t="s">
        <v>23</v>
      </c>
      <c r="P68" s="43" t="s">
        <v>24</v>
      </c>
      <c r="Q68" s="212"/>
      <c r="R68" s="47" t="s">
        <v>19</v>
      </c>
    </row>
    <row r="69" spans="2:18" ht="18" customHeight="1">
      <c r="B69" s="49"/>
      <c r="C69" s="160" t="s">
        <v>148</v>
      </c>
      <c r="D69" s="45">
        <v>84</v>
      </c>
      <c r="E69" s="43">
        <v>1</v>
      </c>
      <c r="F69" s="43">
        <v>2</v>
      </c>
      <c r="G69" s="43">
        <v>1</v>
      </c>
      <c r="H69" s="43">
        <v>7</v>
      </c>
      <c r="I69" s="43">
        <v>3</v>
      </c>
      <c r="J69" s="43">
        <v>1</v>
      </c>
      <c r="K69" s="43">
        <v>1</v>
      </c>
      <c r="L69" s="43"/>
      <c r="M69" s="43"/>
      <c r="N69" s="43"/>
      <c r="O69" s="43"/>
      <c r="P69" s="43"/>
      <c r="Q69" s="43"/>
      <c r="R69" s="47">
        <f t="shared" ref="R69:R81" si="0">SUM(E69:K69)-MAX(E69:K69)</f>
        <v>9</v>
      </c>
    </row>
    <row r="70" spans="2:18" ht="18" customHeight="1">
      <c r="B70" s="49"/>
      <c r="C70" s="160" t="s">
        <v>210</v>
      </c>
      <c r="D70" s="45">
        <v>10</v>
      </c>
      <c r="E70" s="23">
        <v>3</v>
      </c>
      <c r="F70" s="23">
        <v>3</v>
      </c>
      <c r="G70" s="23">
        <v>6</v>
      </c>
      <c r="H70" s="23">
        <v>1</v>
      </c>
      <c r="I70" s="23">
        <v>1</v>
      </c>
      <c r="J70" s="23">
        <v>2</v>
      </c>
      <c r="K70" s="23">
        <v>4</v>
      </c>
      <c r="L70" s="23"/>
      <c r="M70" s="23"/>
      <c r="N70" s="23"/>
      <c r="O70" s="23"/>
      <c r="P70" s="23"/>
      <c r="Q70" s="44"/>
      <c r="R70" s="47">
        <f t="shared" si="0"/>
        <v>14</v>
      </c>
    </row>
    <row r="71" spans="2:18" ht="18" customHeight="1">
      <c r="B71" s="50"/>
      <c r="C71" s="33" t="s">
        <v>75</v>
      </c>
      <c r="D71" s="45">
        <v>14</v>
      </c>
      <c r="E71" s="23">
        <v>4</v>
      </c>
      <c r="F71" s="23">
        <v>6</v>
      </c>
      <c r="G71" s="23">
        <v>4</v>
      </c>
      <c r="H71" s="23">
        <v>2</v>
      </c>
      <c r="I71" s="23">
        <v>2</v>
      </c>
      <c r="J71" s="23">
        <v>3</v>
      </c>
      <c r="K71" s="23">
        <v>3</v>
      </c>
      <c r="L71" s="23"/>
      <c r="M71" s="23"/>
      <c r="N71" s="23"/>
      <c r="O71" s="23"/>
      <c r="P71" s="23"/>
      <c r="Q71" s="44"/>
      <c r="R71" s="47">
        <f t="shared" si="0"/>
        <v>18</v>
      </c>
    </row>
    <row r="72" spans="2:18" ht="18" customHeight="1">
      <c r="B72" s="50"/>
      <c r="C72" s="33" t="s">
        <v>21</v>
      </c>
      <c r="D72" s="45">
        <v>71</v>
      </c>
      <c r="E72" s="23">
        <v>5</v>
      </c>
      <c r="F72" s="23">
        <v>4</v>
      </c>
      <c r="G72" s="23">
        <v>2</v>
      </c>
      <c r="H72" s="23">
        <v>3</v>
      </c>
      <c r="I72" s="23">
        <v>6</v>
      </c>
      <c r="J72" s="23">
        <v>5</v>
      </c>
      <c r="K72" s="23">
        <v>2</v>
      </c>
      <c r="L72" s="23"/>
      <c r="M72" s="23"/>
      <c r="N72" s="23"/>
      <c r="O72" s="23"/>
      <c r="P72" s="23"/>
      <c r="Q72" s="44"/>
      <c r="R72" s="47">
        <f t="shared" si="0"/>
        <v>21</v>
      </c>
    </row>
    <row r="73" spans="2:18" ht="18" customHeight="1">
      <c r="B73" s="50"/>
      <c r="C73" s="33" t="s">
        <v>180</v>
      </c>
      <c r="D73" s="45">
        <v>172</v>
      </c>
      <c r="E73" s="23">
        <v>6</v>
      </c>
      <c r="F73" s="23">
        <v>5</v>
      </c>
      <c r="G73" s="23">
        <v>3</v>
      </c>
      <c r="H73" s="23">
        <v>4</v>
      </c>
      <c r="I73" s="23">
        <v>4</v>
      </c>
      <c r="J73" s="23">
        <v>4</v>
      </c>
      <c r="K73" s="23">
        <v>6</v>
      </c>
      <c r="L73" s="23"/>
      <c r="M73" s="23"/>
      <c r="N73" s="23"/>
      <c r="O73" s="23"/>
      <c r="P73" s="23"/>
      <c r="Q73" s="133"/>
      <c r="R73" s="47">
        <f t="shared" si="0"/>
        <v>26</v>
      </c>
    </row>
    <row r="74" spans="2:18" ht="18" customHeight="1">
      <c r="B74" s="50"/>
      <c r="C74" s="33" t="s">
        <v>74</v>
      </c>
      <c r="D74" s="45">
        <v>242</v>
      </c>
      <c r="E74" s="23">
        <v>8</v>
      </c>
      <c r="F74" s="23">
        <v>1</v>
      </c>
      <c r="G74" s="23">
        <v>5</v>
      </c>
      <c r="H74" s="23">
        <v>6</v>
      </c>
      <c r="I74" s="23">
        <v>5</v>
      </c>
      <c r="J74" s="23">
        <v>13</v>
      </c>
      <c r="K74" s="23">
        <v>7</v>
      </c>
      <c r="L74" s="23"/>
      <c r="M74" s="23"/>
      <c r="N74" s="23"/>
      <c r="O74" s="23"/>
      <c r="P74" s="23"/>
      <c r="Q74" s="44"/>
      <c r="R74" s="47">
        <f t="shared" si="0"/>
        <v>32</v>
      </c>
    </row>
    <row r="75" spans="2:18" ht="18" customHeight="1">
      <c r="B75" s="50"/>
      <c r="C75" s="159" t="s">
        <v>76</v>
      </c>
      <c r="D75" s="45">
        <v>672</v>
      </c>
      <c r="E75" s="23">
        <v>2</v>
      </c>
      <c r="F75" s="23">
        <v>9</v>
      </c>
      <c r="G75" s="23">
        <v>7</v>
      </c>
      <c r="H75" s="23">
        <v>10</v>
      </c>
      <c r="I75" s="23">
        <v>8</v>
      </c>
      <c r="J75" s="23">
        <v>8</v>
      </c>
      <c r="K75" s="23">
        <v>9</v>
      </c>
      <c r="L75" s="23"/>
      <c r="M75" s="23"/>
      <c r="N75" s="23"/>
      <c r="O75" s="23"/>
      <c r="P75" s="23"/>
      <c r="Q75" s="133"/>
      <c r="R75" s="47">
        <f>SUM(E75:K75)-MAX(E75:K75)</f>
        <v>43</v>
      </c>
    </row>
    <row r="76" spans="2:18" ht="18" customHeight="1">
      <c r="B76" s="50"/>
      <c r="C76" s="160" t="s">
        <v>273</v>
      </c>
      <c r="D76" s="45">
        <v>112</v>
      </c>
      <c r="E76" s="23">
        <v>9</v>
      </c>
      <c r="F76" s="23">
        <v>7</v>
      </c>
      <c r="G76" s="74">
        <v>8</v>
      </c>
      <c r="H76" s="23">
        <v>13</v>
      </c>
      <c r="I76" s="23">
        <v>7</v>
      </c>
      <c r="J76" s="23">
        <v>7</v>
      </c>
      <c r="K76" s="23">
        <v>5</v>
      </c>
      <c r="L76" s="23"/>
      <c r="M76" s="23"/>
      <c r="N76" s="23"/>
      <c r="O76" s="23"/>
      <c r="P76" s="23"/>
      <c r="Q76" s="44"/>
      <c r="R76" s="47">
        <f>SUM(E76:K76)-MAX(E76:K76)</f>
        <v>43</v>
      </c>
    </row>
    <row r="77" spans="2:18" ht="18" customHeight="1">
      <c r="B77" s="50"/>
      <c r="C77" s="159" t="s">
        <v>34</v>
      </c>
      <c r="D77" s="45">
        <v>91</v>
      </c>
      <c r="E77" s="23">
        <v>13</v>
      </c>
      <c r="F77" s="23">
        <v>8</v>
      </c>
      <c r="G77" s="23">
        <v>11</v>
      </c>
      <c r="H77" s="23">
        <v>5</v>
      </c>
      <c r="I77" s="23">
        <v>13</v>
      </c>
      <c r="J77" s="23">
        <v>6</v>
      </c>
      <c r="K77" s="23">
        <v>10</v>
      </c>
      <c r="L77" s="23"/>
      <c r="M77" s="23"/>
      <c r="N77" s="23"/>
      <c r="O77" s="23"/>
      <c r="P77" s="23"/>
      <c r="Q77" s="211"/>
      <c r="R77" s="47">
        <f t="shared" si="0"/>
        <v>53</v>
      </c>
    </row>
    <row r="78" spans="2:18" ht="18" customHeight="1">
      <c r="B78" s="50"/>
      <c r="C78" s="33" t="s">
        <v>136</v>
      </c>
      <c r="D78" s="45">
        <v>88</v>
      </c>
      <c r="E78" s="23">
        <v>12</v>
      </c>
      <c r="F78" s="23">
        <v>10</v>
      </c>
      <c r="G78" s="23">
        <v>10</v>
      </c>
      <c r="H78" s="23">
        <v>8</v>
      </c>
      <c r="I78" s="23">
        <v>13</v>
      </c>
      <c r="J78" s="23">
        <v>11</v>
      </c>
      <c r="K78" s="23">
        <v>8</v>
      </c>
      <c r="L78" s="23"/>
      <c r="M78" s="23"/>
      <c r="N78" s="23"/>
      <c r="O78" s="23"/>
      <c r="P78" s="23"/>
      <c r="Q78" s="44"/>
      <c r="R78" s="47">
        <f t="shared" si="0"/>
        <v>59</v>
      </c>
    </row>
    <row r="79" spans="2:18" ht="18" customHeight="1">
      <c r="B79" s="113"/>
      <c r="C79" s="33" t="s">
        <v>7</v>
      </c>
      <c r="D79" s="45">
        <v>45</v>
      </c>
      <c r="E79" s="23">
        <v>10</v>
      </c>
      <c r="F79" s="23">
        <v>11</v>
      </c>
      <c r="G79" s="23">
        <v>9</v>
      </c>
      <c r="H79" s="23">
        <v>9</v>
      </c>
      <c r="I79" s="23">
        <v>13</v>
      </c>
      <c r="J79" s="23">
        <v>9</v>
      </c>
      <c r="K79" s="23">
        <v>13</v>
      </c>
      <c r="L79" s="23"/>
      <c r="M79" s="23"/>
      <c r="N79" s="23"/>
      <c r="O79" s="23"/>
      <c r="P79" s="23"/>
      <c r="Q79" s="133"/>
      <c r="R79" s="47">
        <f t="shared" si="0"/>
        <v>61</v>
      </c>
    </row>
    <row r="80" spans="2:18" ht="18" customHeight="1">
      <c r="B80" s="113"/>
      <c r="C80" s="160" t="s">
        <v>272</v>
      </c>
      <c r="D80" s="45">
        <v>51</v>
      </c>
      <c r="E80" s="23">
        <v>11</v>
      </c>
      <c r="F80" s="23">
        <v>13</v>
      </c>
      <c r="G80" s="23">
        <v>12</v>
      </c>
      <c r="H80" s="23">
        <v>13</v>
      </c>
      <c r="I80" s="23">
        <v>9</v>
      </c>
      <c r="J80" s="23">
        <v>10</v>
      </c>
      <c r="K80" s="23">
        <v>13</v>
      </c>
      <c r="L80" s="23"/>
      <c r="M80" s="23"/>
      <c r="N80" s="23"/>
      <c r="O80" s="23"/>
      <c r="P80" s="23"/>
      <c r="Q80" s="132"/>
      <c r="R80" s="47">
        <f t="shared" si="0"/>
        <v>68</v>
      </c>
    </row>
    <row r="81" spans="2:18" ht="18" customHeight="1" thickBot="1">
      <c r="B81" s="130"/>
      <c r="C81" s="210" t="s">
        <v>274</v>
      </c>
      <c r="D81" s="63">
        <v>9</v>
      </c>
      <c r="E81" s="26">
        <v>7</v>
      </c>
      <c r="F81" s="26">
        <v>12</v>
      </c>
      <c r="G81" s="26">
        <v>13</v>
      </c>
      <c r="H81" s="26">
        <v>13</v>
      </c>
      <c r="I81" s="26">
        <v>13</v>
      </c>
      <c r="J81" s="26">
        <v>13</v>
      </c>
      <c r="K81" s="26">
        <v>13</v>
      </c>
      <c r="L81" s="129"/>
      <c r="M81" s="129"/>
      <c r="N81" s="52"/>
      <c r="O81" s="52"/>
      <c r="P81" s="52"/>
      <c r="Q81" s="52"/>
      <c r="R81" s="232">
        <f t="shared" si="0"/>
        <v>71</v>
      </c>
    </row>
    <row r="82" spans="2:18" ht="18" customHeight="1" thickTop="1" thickBot="1">
      <c r="B82" s="233"/>
      <c r="C82" s="227"/>
      <c r="D82" s="228"/>
      <c r="E82" s="229"/>
      <c r="F82" s="229"/>
      <c r="G82" s="229"/>
      <c r="H82" s="229"/>
      <c r="I82" s="229"/>
      <c r="J82" s="229"/>
      <c r="K82" s="229"/>
      <c r="L82" s="230"/>
      <c r="M82" s="230"/>
      <c r="N82" s="230"/>
      <c r="O82" s="230"/>
      <c r="P82" s="230"/>
      <c r="Q82" s="230"/>
      <c r="R82" s="231"/>
    </row>
    <row r="83" spans="2:18" ht="15.75" thickTop="1">
      <c r="B83" s="235"/>
      <c r="C83" s="256" t="s">
        <v>303</v>
      </c>
      <c r="D83" s="256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7"/>
    </row>
    <row r="84" spans="2:18" ht="15">
      <c r="B84" s="234"/>
      <c r="C84" s="42" t="s">
        <v>8</v>
      </c>
      <c r="D84" s="45" t="s">
        <v>9</v>
      </c>
      <c r="E84" s="43" t="s">
        <v>10</v>
      </c>
      <c r="F84" s="43" t="s">
        <v>11</v>
      </c>
      <c r="G84" s="43" t="s">
        <v>12</v>
      </c>
      <c r="H84" s="43" t="s">
        <v>13</v>
      </c>
      <c r="I84" s="43" t="s">
        <v>14</v>
      </c>
      <c r="J84" s="43" t="s">
        <v>15</v>
      </c>
      <c r="K84" s="43" t="s">
        <v>16</v>
      </c>
      <c r="L84" s="43" t="s">
        <v>17</v>
      </c>
      <c r="M84" s="43" t="s">
        <v>18</v>
      </c>
      <c r="N84" s="43" t="s">
        <v>22</v>
      </c>
      <c r="O84" s="43" t="s">
        <v>23</v>
      </c>
      <c r="P84" s="43" t="s">
        <v>24</v>
      </c>
      <c r="Q84" s="212"/>
      <c r="R84" s="47" t="s">
        <v>19</v>
      </c>
    </row>
    <row r="85" spans="2:18" ht="18">
      <c r="B85" s="236">
        <v>1</v>
      </c>
      <c r="C85" s="33" t="s">
        <v>180</v>
      </c>
      <c r="D85" s="45">
        <v>172</v>
      </c>
      <c r="E85" s="23">
        <v>2</v>
      </c>
      <c r="F85" s="23">
        <v>2</v>
      </c>
      <c r="G85" s="23">
        <v>1</v>
      </c>
      <c r="H85" s="23">
        <v>1</v>
      </c>
      <c r="I85" s="23">
        <v>4</v>
      </c>
      <c r="J85" s="23">
        <v>2</v>
      </c>
      <c r="K85" s="23">
        <v>2</v>
      </c>
      <c r="L85" s="23"/>
      <c r="M85" s="23"/>
      <c r="N85" s="23"/>
      <c r="O85" s="23"/>
      <c r="P85" s="23"/>
      <c r="Q85" s="133"/>
      <c r="R85" s="47">
        <v>10</v>
      </c>
    </row>
    <row r="86" spans="2:18" ht="18">
      <c r="B86" s="236">
        <f>B85+1</f>
        <v>2</v>
      </c>
      <c r="C86" s="33" t="s">
        <v>21</v>
      </c>
      <c r="D86" s="45">
        <v>71</v>
      </c>
      <c r="E86" s="23">
        <v>5</v>
      </c>
      <c r="F86" s="23">
        <v>1</v>
      </c>
      <c r="G86" s="23">
        <v>2</v>
      </c>
      <c r="H86" s="23">
        <v>4</v>
      </c>
      <c r="I86" s="23">
        <v>3</v>
      </c>
      <c r="J86" s="23">
        <v>5</v>
      </c>
      <c r="K86" s="23">
        <v>3</v>
      </c>
      <c r="L86" s="23"/>
      <c r="M86" s="23"/>
      <c r="N86" s="23"/>
      <c r="O86" s="23"/>
      <c r="P86" s="23"/>
      <c r="Q86" s="44"/>
      <c r="R86" s="47">
        <v>18</v>
      </c>
    </row>
    <row r="87" spans="2:18" ht="18">
      <c r="B87" s="236">
        <f t="shared" ref="B87:B93" si="1">B86+1</f>
        <v>3</v>
      </c>
      <c r="C87" s="33" t="s">
        <v>75</v>
      </c>
      <c r="D87" s="45">
        <v>14</v>
      </c>
      <c r="E87" s="23">
        <v>1</v>
      </c>
      <c r="F87" s="23">
        <v>9</v>
      </c>
      <c r="G87" s="23">
        <v>3</v>
      </c>
      <c r="H87" s="23">
        <v>3</v>
      </c>
      <c r="I87" s="23">
        <v>5</v>
      </c>
      <c r="J87" s="23">
        <v>4</v>
      </c>
      <c r="K87" s="23">
        <v>4</v>
      </c>
      <c r="L87" s="23"/>
      <c r="M87" s="23"/>
      <c r="N87" s="23"/>
      <c r="O87" s="23"/>
      <c r="P87" s="23"/>
      <c r="Q87" s="44"/>
      <c r="R87" s="47">
        <v>20</v>
      </c>
    </row>
    <row r="88" spans="2:18" ht="15">
      <c r="B88" s="236">
        <f t="shared" si="1"/>
        <v>4</v>
      </c>
      <c r="C88" s="33" t="s">
        <v>20</v>
      </c>
      <c r="D88" s="45">
        <v>12</v>
      </c>
      <c r="E88" s="43">
        <v>6</v>
      </c>
      <c r="F88" s="43">
        <v>3</v>
      </c>
      <c r="G88" s="43">
        <v>4</v>
      </c>
      <c r="H88" s="43">
        <v>2</v>
      </c>
      <c r="I88" s="43">
        <v>2</v>
      </c>
      <c r="J88" s="43">
        <v>8</v>
      </c>
      <c r="K88" s="43">
        <v>9</v>
      </c>
      <c r="L88" s="43"/>
      <c r="M88" s="43"/>
      <c r="N88" s="43"/>
      <c r="O88" s="43"/>
      <c r="P88" s="43"/>
      <c r="Q88" s="43"/>
      <c r="R88" s="47">
        <v>25</v>
      </c>
    </row>
    <row r="89" spans="2:18" ht="18">
      <c r="B89" s="236">
        <f t="shared" si="1"/>
        <v>5</v>
      </c>
      <c r="C89" s="33" t="s">
        <v>74</v>
      </c>
      <c r="D89" s="45">
        <v>242</v>
      </c>
      <c r="E89" s="23">
        <v>3</v>
      </c>
      <c r="F89" s="23">
        <v>9</v>
      </c>
      <c r="G89" s="23">
        <v>5</v>
      </c>
      <c r="H89" s="23">
        <v>5</v>
      </c>
      <c r="I89" s="23">
        <v>6</v>
      </c>
      <c r="J89" s="23">
        <v>3</v>
      </c>
      <c r="K89" s="23">
        <v>6</v>
      </c>
      <c r="L89" s="23"/>
      <c r="M89" s="23"/>
      <c r="N89" s="23"/>
      <c r="O89" s="23"/>
      <c r="P89" s="23"/>
      <c r="Q89" s="44"/>
      <c r="R89" s="47">
        <v>28</v>
      </c>
    </row>
    <row r="90" spans="2:18" ht="18">
      <c r="B90" s="236">
        <f t="shared" si="1"/>
        <v>6</v>
      </c>
      <c r="C90" s="226" t="s">
        <v>148</v>
      </c>
      <c r="D90" s="45">
        <v>84</v>
      </c>
      <c r="E90" s="23">
        <v>9</v>
      </c>
      <c r="F90" s="23">
        <v>9</v>
      </c>
      <c r="G90" s="23">
        <v>9</v>
      </c>
      <c r="H90" s="23">
        <v>9</v>
      </c>
      <c r="I90" s="23">
        <v>1</v>
      </c>
      <c r="J90" s="23">
        <v>1</v>
      </c>
      <c r="K90" s="23">
        <v>1</v>
      </c>
      <c r="L90" s="23"/>
      <c r="M90" s="23"/>
      <c r="N90" s="23"/>
      <c r="O90" s="23"/>
      <c r="P90" s="23"/>
      <c r="Q90" s="211"/>
      <c r="R90" s="47">
        <v>30</v>
      </c>
    </row>
    <row r="91" spans="2:18" ht="18">
      <c r="B91" s="236">
        <f t="shared" si="1"/>
        <v>7</v>
      </c>
      <c r="C91" s="159" t="s">
        <v>76</v>
      </c>
      <c r="D91" s="45">
        <v>672</v>
      </c>
      <c r="E91" s="23">
        <v>7</v>
      </c>
      <c r="F91" s="23">
        <v>4</v>
      </c>
      <c r="G91" s="23">
        <v>6</v>
      </c>
      <c r="H91" s="23">
        <v>6</v>
      </c>
      <c r="I91" s="23">
        <v>7</v>
      </c>
      <c r="J91" s="23">
        <v>7</v>
      </c>
      <c r="K91" s="23">
        <v>5</v>
      </c>
      <c r="L91" s="23"/>
      <c r="M91" s="23"/>
      <c r="N91" s="23"/>
      <c r="O91" s="23"/>
      <c r="P91" s="23"/>
      <c r="Q91" s="133"/>
      <c r="R91" s="47">
        <v>35</v>
      </c>
    </row>
    <row r="92" spans="2:18" ht="18">
      <c r="B92" s="236">
        <f t="shared" si="1"/>
        <v>8</v>
      </c>
      <c r="C92" s="33" t="s">
        <v>7</v>
      </c>
      <c r="D92" s="45">
        <v>45</v>
      </c>
      <c r="E92" s="23">
        <v>4</v>
      </c>
      <c r="F92" s="23">
        <v>6</v>
      </c>
      <c r="G92" s="74">
        <v>7</v>
      </c>
      <c r="H92" s="23">
        <v>7</v>
      </c>
      <c r="I92" s="23">
        <v>8</v>
      </c>
      <c r="J92" s="23">
        <v>6</v>
      </c>
      <c r="K92" s="23">
        <v>7</v>
      </c>
      <c r="L92" s="23"/>
      <c r="M92" s="23"/>
      <c r="N92" s="23"/>
      <c r="O92" s="23"/>
      <c r="P92" s="23"/>
      <c r="Q92" s="44"/>
      <c r="R92" s="47">
        <v>37</v>
      </c>
    </row>
    <row r="93" spans="2:18" ht="18.75" thickBot="1">
      <c r="B93" s="236">
        <f t="shared" si="1"/>
        <v>9</v>
      </c>
      <c r="C93" s="210" t="s">
        <v>302</v>
      </c>
      <c r="D93" s="63">
        <v>9</v>
      </c>
      <c r="E93" s="26">
        <v>8</v>
      </c>
      <c r="F93" s="26">
        <v>5</v>
      </c>
      <c r="G93" s="26">
        <v>8</v>
      </c>
      <c r="H93" s="26">
        <v>8</v>
      </c>
      <c r="I93" s="26">
        <v>9</v>
      </c>
      <c r="J93" s="26">
        <v>9</v>
      </c>
      <c r="K93" s="26">
        <v>8</v>
      </c>
      <c r="L93" s="26"/>
      <c r="M93" s="26"/>
      <c r="N93" s="26"/>
      <c r="O93" s="26"/>
      <c r="P93" s="26"/>
      <c r="Q93" s="237"/>
      <c r="R93" s="232">
        <v>46</v>
      </c>
    </row>
    <row r="94" spans="2:18" ht="13.5" thickTop="1"/>
  </sheetData>
  <sortState ref="C85:R93">
    <sortCondition ref="R85:R93"/>
  </sortState>
  <mergeCells count="6">
    <mergeCell ref="C83:R83"/>
    <mergeCell ref="C5:R5"/>
    <mergeCell ref="C20:R20"/>
    <mergeCell ref="C36:R36"/>
    <mergeCell ref="C67:R67"/>
    <mergeCell ref="C51:R51"/>
  </mergeCells>
  <phoneticPr fontId="0" type="noConversion"/>
  <printOptions horizontalCentered="1" verticalCentered="1"/>
  <pageMargins left="0.27559055118110237" right="0.19685039370078741" top="0.31496062992125984" bottom="0.51181102362204722" header="0.35433070866141736" footer="0.51181102362204722"/>
  <pageSetup paperSize="9" scale="90" orientation="landscape" r:id="rId1"/>
  <headerFooter alignWithMargins="0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8</vt:i4>
      </vt:variant>
    </vt:vector>
  </HeadingPairs>
  <TitlesOfParts>
    <vt:vector size="29" baseType="lpstr">
      <vt:lpstr>classifica generale IOM</vt:lpstr>
      <vt:lpstr>classifica gen Navimodel</vt:lpstr>
      <vt:lpstr>classifica finale IOM</vt:lpstr>
      <vt:lpstr>classifica del giorno IOM</vt:lpstr>
      <vt:lpstr>classifica generale ege + Mons</vt:lpstr>
      <vt:lpstr>classifica generale LUNA ROSSA</vt:lpstr>
      <vt:lpstr>classifica generale AC 100</vt:lpstr>
      <vt:lpstr>classifica generale CR914</vt:lpstr>
      <vt:lpstr>classifica del giorno CR+LR</vt:lpstr>
      <vt:lpstr>maschera IOM </vt:lpstr>
      <vt:lpstr>Foglio7</vt:lpstr>
      <vt:lpstr>maschera CR + LR</vt:lpstr>
      <vt:lpstr>Foglio8</vt:lpstr>
      <vt:lpstr>Foglio9</vt:lpstr>
      <vt:lpstr>Foglio10</vt:lpstr>
      <vt:lpstr>Foglio11</vt:lpstr>
      <vt:lpstr>Foglio12</vt:lpstr>
      <vt:lpstr>Foglio13</vt:lpstr>
      <vt:lpstr>Foglio14</vt:lpstr>
      <vt:lpstr>Foglio15</vt:lpstr>
      <vt:lpstr>Foglio16</vt:lpstr>
      <vt:lpstr>'classifica del giorno CR+LR'!Area_stampa</vt:lpstr>
      <vt:lpstr>'classifica finale IOM'!Area_stampa</vt:lpstr>
      <vt:lpstr>'classifica gen Navimodel'!Area_stampa</vt:lpstr>
      <vt:lpstr>'classifica generale AC 100'!Area_stampa</vt:lpstr>
      <vt:lpstr>'classifica generale CR914'!Area_stampa</vt:lpstr>
      <vt:lpstr>'classifica generale ege + Mons'!Area_stampa</vt:lpstr>
      <vt:lpstr>'classifica generale IOM'!Area_stampa</vt:lpstr>
      <vt:lpstr>'classifica generale LUNA ROSSA'!Area_stampa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Saccenti</dc:creator>
  <cp:lastModifiedBy>Dario</cp:lastModifiedBy>
  <cp:lastPrinted>2011-12-15T16:40:25Z</cp:lastPrinted>
  <dcterms:created xsi:type="dcterms:W3CDTF">2000-02-18T16:52:04Z</dcterms:created>
  <dcterms:modified xsi:type="dcterms:W3CDTF">2014-11-24T16:46:54Z</dcterms:modified>
</cp:coreProperties>
</file>