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270" yWindow="465" windowWidth="9315" windowHeight="8685" tabRatio="841" firstSheet="4" activeTab="7"/>
  </bookViews>
  <sheets>
    <sheet name="classifica generale IOM" sheetId="24" r:id="rId1"/>
    <sheet name="classifica AMON IOM " sheetId="39" r:id="rId2"/>
    <sheet name="classifica del giorno IOM" sheetId="35" r:id="rId3"/>
    <sheet name="classifica gen Navimodel" sheetId="37" r:id="rId4"/>
    <sheet name="classifica finale IOM" sheetId="23" r:id="rId5"/>
    <sheet name="classifica generale Dragon for" sheetId="40" r:id="rId6"/>
    <sheet name="classifica generale CR914 +SB" sheetId="25" r:id="rId7"/>
    <sheet name="classifica del giorno CR+SB " sheetId="41" r:id="rId8"/>
    <sheet name="classifica del giorno DF +RG 65" sheetId="27" r:id="rId9"/>
    <sheet name="maschera IOM " sheetId="31" r:id="rId10"/>
    <sheet name="Foglio7" sheetId="7" r:id="rId11"/>
    <sheet name="maschera CR + LR" sheetId="32" r:id="rId12"/>
    <sheet name="Foglio8" sheetId="8" r:id="rId13"/>
    <sheet name="Foglio9" sheetId="9" r:id="rId14"/>
    <sheet name="Foglio10" sheetId="10" r:id="rId15"/>
    <sheet name="Foglio11" sheetId="11" r:id="rId16"/>
    <sheet name="Foglio12" sheetId="12" r:id="rId17"/>
    <sheet name="Foglio13" sheetId="13" r:id="rId18"/>
    <sheet name="Foglio14" sheetId="14" r:id="rId19"/>
    <sheet name="Foglio15" sheetId="15" r:id="rId20"/>
    <sheet name="Foglio16" sheetId="16" r:id="rId21"/>
  </sheets>
  <definedNames>
    <definedName name="_xlnm.Print_Area" localSheetId="1">'classifica AMON IOM '!$B$1:$M$25</definedName>
    <definedName name="_xlnm.Print_Area" localSheetId="7">'classifica del giorno CR+SB '!$A$3:$S$3</definedName>
    <definedName name="_xlnm.Print_Area" localSheetId="8">'classifica del giorno DF +RG 65'!$A$3:$S$3</definedName>
    <definedName name="_xlnm.Print_Area" localSheetId="2">'classifica del giorno IOM'!#REF!</definedName>
    <definedName name="_xlnm.Print_Area" localSheetId="4">'classifica finale IOM'!$A$1:$H$34</definedName>
    <definedName name="_xlnm.Print_Area" localSheetId="3">'classifica gen Navimodel'!$B$1:$L$88</definedName>
    <definedName name="_xlnm.Print_Area" localSheetId="6">'classifica generale CR914 +SB'!$A$1:$I$2</definedName>
    <definedName name="_xlnm.Print_Area" localSheetId="5">'classifica generale Dragon for'!$A$1:$I$2</definedName>
    <definedName name="_xlnm.Print_Area" localSheetId="0">'classifica generale IOM'!$B$1:$M$83</definedName>
    <definedName name="_xlnm.Print_Area" localSheetId="9">'maschera IOM '!#REF!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6" i="40" l="1"/>
  <c r="I7" i="40"/>
  <c r="I9" i="40"/>
  <c r="I8" i="40"/>
  <c r="I11" i="40"/>
  <c r="I12" i="40"/>
  <c r="I13" i="40"/>
  <c r="I14" i="40"/>
  <c r="I15" i="40"/>
  <c r="I16" i="40"/>
  <c r="I10" i="40"/>
  <c r="I17" i="40"/>
  <c r="I18" i="40"/>
  <c r="I19" i="40"/>
  <c r="I20" i="40"/>
  <c r="I21" i="40"/>
  <c r="I5" i="40"/>
  <c r="B61" i="27"/>
  <c r="B62" i="27" s="1"/>
  <c r="B63" i="27" s="1"/>
  <c r="I6" i="25" l="1"/>
  <c r="I7" i="25"/>
  <c r="I8" i="25"/>
  <c r="I9" i="25"/>
  <c r="I10" i="25"/>
  <c r="I11" i="25"/>
  <c r="I5" i="25"/>
  <c r="B59" i="41" l="1"/>
  <c r="B60" i="41" s="1"/>
  <c r="B61" i="41" s="1"/>
  <c r="B62" i="41" s="1"/>
  <c r="C40" i="23" l="1"/>
  <c r="N4" i="39" l="1"/>
  <c r="O4" i="39"/>
  <c r="N5" i="39"/>
  <c r="O5" i="39"/>
  <c r="N6" i="39"/>
  <c r="O6" i="39"/>
  <c r="N9" i="39"/>
  <c r="O9" i="39"/>
  <c r="N8" i="39"/>
  <c r="O8" i="39"/>
  <c r="N16" i="39"/>
  <c r="O16" i="39"/>
  <c r="N22" i="39"/>
  <c r="O22" i="39"/>
  <c r="N12" i="39"/>
  <c r="O12" i="39"/>
  <c r="N19" i="39"/>
  <c r="O19" i="39"/>
  <c r="N13" i="39"/>
  <c r="O13" i="39"/>
  <c r="N10" i="39"/>
  <c r="O10" i="39"/>
  <c r="N15" i="39"/>
  <c r="O15" i="39"/>
  <c r="N14" i="39"/>
  <c r="O14" i="39"/>
  <c r="N25" i="39"/>
  <c r="O25" i="39"/>
  <c r="N11" i="39"/>
  <c r="O11" i="39"/>
  <c r="N17" i="39"/>
  <c r="O17" i="39"/>
  <c r="N18" i="39"/>
  <c r="O18" i="39"/>
  <c r="N20" i="39"/>
  <c r="O20" i="39"/>
  <c r="N21" i="39"/>
  <c r="O21" i="39"/>
  <c r="N23" i="39"/>
  <c r="O23" i="39"/>
  <c r="N24" i="39"/>
  <c r="O24" i="39"/>
  <c r="O7" i="39"/>
  <c r="N7" i="39"/>
  <c r="O35" i="24"/>
  <c r="O4" i="24"/>
  <c r="O5" i="24"/>
  <c r="O6" i="24"/>
  <c r="O36" i="24"/>
  <c r="O9" i="24"/>
  <c r="O8" i="24"/>
  <c r="O18" i="24"/>
  <c r="O26" i="24"/>
  <c r="O10" i="24"/>
  <c r="O13" i="24"/>
  <c r="O21" i="24"/>
  <c r="O16" i="24"/>
  <c r="O11" i="24"/>
  <c r="O15" i="24"/>
  <c r="O32" i="24"/>
  <c r="O14" i="24"/>
  <c r="O45" i="24"/>
  <c r="O12" i="24"/>
  <c r="O17" i="24"/>
  <c r="O19" i="24"/>
  <c r="O20" i="24"/>
  <c r="O22" i="24"/>
  <c r="O23" i="24"/>
  <c r="O24" i="24"/>
  <c r="O25" i="24"/>
  <c r="O27" i="24"/>
  <c r="O28" i="24"/>
  <c r="O29" i="24"/>
  <c r="O30" i="24"/>
  <c r="O31" i="24"/>
  <c r="O33" i="24"/>
  <c r="O34" i="24"/>
  <c r="O37" i="24"/>
  <c r="O38" i="24"/>
  <c r="O39" i="24"/>
  <c r="O40" i="24"/>
  <c r="O41" i="24"/>
  <c r="O42" i="24"/>
  <c r="O43" i="24"/>
  <c r="O44" i="24"/>
  <c r="O46" i="24"/>
  <c r="O47" i="24"/>
  <c r="O48" i="24"/>
  <c r="O49" i="24"/>
  <c r="O50" i="24"/>
  <c r="O7" i="24"/>
  <c r="N35" i="24"/>
  <c r="N4" i="24"/>
  <c r="N5" i="24"/>
  <c r="N6" i="24"/>
  <c r="N36" i="24"/>
  <c r="N9" i="24"/>
  <c r="N8" i="24"/>
  <c r="N18" i="24"/>
  <c r="N26" i="24"/>
  <c r="N10" i="24"/>
  <c r="N13" i="24"/>
  <c r="N21" i="24"/>
  <c r="N16" i="24"/>
  <c r="N11" i="24"/>
  <c r="N15" i="24"/>
  <c r="N32" i="24"/>
  <c r="N14" i="24"/>
  <c r="N45" i="24"/>
  <c r="N12" i="24"/>
  <c r="N17" i="24"/>
  <c r="N19" i="24"/>
  <c r="N20" i="24"/>
  <c r="N22" i="24"/>
  <c r="N23" i="24"/>
  <c r="N24" i="24"/>
  <c r="N25" i="24"/>
  <c r="N27" i="24"/>
  <c r="N28" i="24"/>
  <c r="N29" i="24"/>
  <c r="N30" i="24"/>
  <c r="N31" i="24"/>
  <c r="N33" i="24"/>
  <c r="N34" i="24"/>
  <c r="N37" i="24"/>
  <c r="N38" i="24"/>
  <c r="N39" i="24"/>
  <c r="N40" i="24"/>
  <c r="N41" i="24"/>
  <c r="N42" i="24"/>
  <c r="N43" i="24"/>
  <c r="N44" i="24"/>
  <c r="N46" i="24"/>
  <c r="N47" i="24"/>
  <c r="N48" i="24"/>
  <c r="N49" i="24"/>
  <c r="N7" i="24"/>
  <c r="B179" i="35"/>
  <c r="B180" i="35" s="1"/>
  <c r="B181" i="35" s="1"/>
  <c r="B182" i="35" s="1"/>
  <c r="B183" i="35" s="1"/>
  <c r="B184" i="35" s="1"/>
  <c r="B185" i="35" s="1"/>
  <c r="B186" i="35" s="1"/>
  <c r="B187" i="35" s="1"/>
  <c r="B188" i="35" s="1"/>
  <c r="B189" i="35" s="1"/>
  <c r="B190" i="35" s="1"/>
  <c r="B191" i="35" s="1"/>
  <c r="B192" i="35" s="1"/>
  <c r="B193" i="35" s="1"/>
  <c r="B194" i="35" s="1"/>
  <c r="B195" i="35" s="1"/>
  <c r="B196" i="35" s="1"/>
  <c r="B197" i="35" s="1"/>
  <c r="N50" i="24" l="1"/>
  <c r="B160" i="35" l="1"/>
  <c r="B161" i="35" s="1"/>
  <c r="B162" i="35" s="1"/>
  <c r="B163" i="35" s="1"/>
  <c r="B164" i="35" s="1"/>
  <c r="B165" i="35" s="1"/>
  <c r="B166" i="35" s="1"/>
  <c r="B167" i="35" s="1"/>
  <c r="B168" i="35" s="1"/>
  <c r="B169" i="35" s="1"/>
  <c r="B170" i="35" s="1"/>
  <c r="B171" i="35" s="1"/>
  <c r="B172" i="35" s="1"/>
  <c r="B173" i="35" s="1"/>
  <c r="B144" i="35" l="1"/>
  <c r="B145" i="35" s="1"/>
  <c r="B146" i="35" s="1"/>
  <c r="B147" i="35" s="1"/>
  <c r="B148" i="35" s="1"/>
  <c r="B149" i="35" s="1"/>
  <c r="B150" i="35" s="1"/>
  <c r="B151" i="35" s="1"/>
  <c r="B152" i="35" s="1"/>
  <c r="B153" i="35" s="1"/>
  <c r="B154" i="35" s="1"/>
  <c r="B155" i="35" s="1"/>
  <c r="B31" i="27" l="1"/>
  <c r="B32" i="27" s="1"/>
  <c r="B33" i="27" s="1"/>
  <c r="B34" i="27" s="1"/>
  <c r="B35" i="27" s="1"/>
  <c r="B36" i="27" s="1"/>
  <c r="B37" i="27" s="1"/>
  <c r="B40" i="41" l="1"/>
  <c r="B41" i="41" s="1"/>
  <c r="B42" i="41" s="1"/>
  <c r="B43" i="41" s="1"/>
  <c r="B118" i="35" l="1"/>
  <c r="B119" i="35" s="1"/>
  <c r="B120" i="35" s="1"/>
  <c r="B121" i="35" s="1"/>
  <c r="B122" i="35" s="1"/>
  <c r="B123" i="35" s="1"/>
  <c r="B124" i="35" s="1"/>
  <c r="B125" i="35" s="1"/>
  <c r="B126" i="35" s="1"/>
  <c r="B127" i="35" s="1"/>
  <c r="B128" i="35" s="1"/>
  <c r="B129" i="35" s="1"/>
  <c r="B130" i="35" s="1"/>
  <c r="B131" i="35" s="1"/>
  <c r="B132" i="35" s="1"/>
  <c r="B133" i="35" s="1"/>
  <c r="B134" i="35" s="1"/>
  <c r="B135" i="35" s="1"/>
  <c r="B136" i="35" s="1"/>
  <c r="B137" i="35" s="1"/>
  <c r="B138" i="35" s="1"/>
  <c r="M6" i="24" l="1"/>
  <c r="M7" i="24"/>
  <c r="M4" i="24"/>
  <c r="M12" i="24"/>
  <c r="M5" i="24"/>
  <c r="M11" i="24"/>
  <c r="M18" i="24"/>
  <c r="M26" i="24"/>
  <c r="M9" i="24"/>
  <c r="M20" i="24"/>
  <c r="M8" i="24"/>
  <c r="M36" i="24"/>
  <c r="M21" i="24"/>
  <c r="M10" i="24"/>
  <c r="M32" i="24"/>
  <c r="M15" i="24"/>
  <c r="M16" i="24"/>
  <c r="M13" i="24"/>
  <c r="M14" i="24"/>
  <c r="M17" i="24"/>
  <c r="M45" i="24"/>
  <c r="M29" i="24"/>
  <c r="M19" i="24"/>
  <c r="M33" i="24"/>
  <c r="M37" i="24"/>
  <c r="M39" i="24"/>
  <c r="M40" i="24"/>
  <c r="M24" i="24"/>
  <c r="M22" i="24"/>
  <c r="M27" i="24"/>
  <c r="M42" i="24"/>
  <c r="M43" i="24"/>
  <c r="M23" i="24"/>
  <c r="M34" i="24"/>
  <c r="M44" i="24"/>
  <c r="M46" i="24"/>
  <c r="M25" i="24"/>
  <c r="M41" i="24"/>
  <c r="M30" i="24"/>
  <c r="M47" i="24"/>
  <c r="M48" i="24"/>
  <c r="M28" i="24"/>
  <c r="M49" i="24"/>
  <c r="M38" i="24"/>
  <c r="M31" i="24"/>
  <c r="M50" i="24"/>
  <c r="M35" i="24"/>
  <c r="B102" i="35"/>
  <c r="B103" i="35" s="1"/>
  <c r="B104" i="35" s="1"/>
  <c r="B105" i="35" s="1"/>
  <c r="B106" i="35" s="1"/>
  <c r="B107" i="35" s="1"/>
  <c r="B108" i="35" s="1"/>
  <c r="B109" i="35" s="1"/>
  <c r="B110" i="35" s="1"/>
  <c r="B111" i="35" s="1"/>
  <c r="B112" i="35" s="1"/>
  <c r="B113" i="35" s="1"/>
  <c r="B18" i="27" l="1"/>
  <c r="B19" i="27" s="1"/>
  <c r="B20" i="27" s="1"/>
  <c r="B21" i="27" s="1"/>
  <c r="B22" i="27" s="1"/>
  <c r="B23" i="27" s="1"/>
  <c r="B24" i="27" s="1"/>
  <c r="B25" i="27" s="1"/>
  <c r="B24" i="41" l="1"/>
  <c r="B25" i="41" s="1"/>
  <c r="B26" i="41" s="1"/>
  <c r="B27" i="41" s="1"/>
  <c r="B28" i="41" s="1"/>
  <c r="B29" i="41" s="1"/>
  <c r="B30" i="41" s="1"/>
  <c r="B31" i="41" s="1"/>
  <c r="B32" i="41" s="1"/>
  <c r="B33" i="41" s="1"/>
  <c r="B79" i="35" l="1"/>
  <c r="B80" i="35" s="1"/>
  <c r="B81" i="35" s="1"/>
  <c r="B82" i="35" s="1"/>
  <c r="B83" i="35" s="1"/>
  <c r="B84" i="35" s="1"/>
  <c r="B85" i="35" s="1"/>
  <c r="B86" i="35" s="1"/>
  <c r="B87" i="35" s="1"/>
  <c r="B88" i="35" s="1"/>
  <c r="B89" i="35" s="1"/>
  <c r="B90" i="35" s="1"/>
  <c r="B91" i="35" s="1"/>
  <c r="B92" i="35" s="1"/>
  <c r="B93" i="35" s="1"/>
  <c r="B94" i="35" s="1"/>
  <c r="B95" i="35" s="1"/>
  <c r="B96" i="35" s="1"/>
  <c r="B97" i="35" s="1"/>
  <c r="M12" i="39" l="1"/>
  <c r="B60" i="35"/>
  <c r="B61" i="35" s="1"/>
  <c r="B62" i="35" s="1"/>
  <c r="B63" i="35" s="1"/>
  <c r="B64" i="35" s="1"/>
  <c r="B65" i="35" s="1"/>
  <c r="B66" i="35" s="1"/>
  <c r="B67" i="35" s="1"/>
  <c r="B68" i="35" s="1"/>
  <c r="B69" i="35" s="1"/>
  <c r="B70" i="35" s="1"/>
  <c r="B71" i="35" s="1"/>
  <c r="B72" i="35" s="1"/>
  <c r="B73" i="35" s="1"/>
  <c r="R7" i="27" l="1"/>
  <c r="R9" i="27"/>
  <c r="R8" i="27"/>
  <c r="R10" i="27"/>
  <c r="R11" i="27"/>
  <c r="B34" i="35" l="1"/>
  <c r="B35" i="35" s="1"/>
  <c r="B36" i="35" s="1"/>
  <c r="B37" i="35" s="1"/>
  <c r="B38" i="35" s="1"/>
  <c r="B39" i="35" s="1"/>
  <c r="B40" i="35" s="1"/>
  <c r="B41" i="35" s="1"/>
  <c r="B42" i="35" s="1"/>
  <c r="B43" i="35" s="1"/>
  <c r="B44" i="35" s="1"/>
  <c r="B45" i="35" s="1"/>
  <c r="B46" i="35" s="1"/>
  <c r="B47" i="35" s="1"/>
  <c r="B48" i="35" s="1"/>
  <c r="B49" i="35" s="1"/>
  <c r="B50" i="35" s="1"/>
  <c r="B51" i="35" s="1"/>
  <c r="B52" i="35" s="1"/>
  <c r="B53" i="35" s="1"/>
  <c r="B54" i="35" s="1"/>
  <c r="B6" i="35" l="1"/>
  <c r="B7" i="35" s="1"/>
  <c r="B8" i="35" s="1"/>
  <c r="B9" i="35" s="1"/>
  <c r="B10" i="35" s="1"/>
  <c r="B11" i="35" s="1"/>
  <c r="B12" i="35" s="1"/>
  <c r="B13" i="35" s="1"/>
  <c r="B14" i="35" s="1"/>
  <c r="B15" i="35" s="1"/>
  <c r="B16" i="35" s="1"/>
  <c r="B17" i="35" s="1"/>
  <c r="B18" i="35" s="1"/>
  <c r="B19" i="35" s="1"/>
  <c r="B20" i="35" s="1"/>
  <c r="B21" i="35" s="1"/>
  <c r="B22" i="35" s="1"/>
  <c r="B23" i="35" s="1"/>
  <c r="B24" i="35" s="1"/>
  <c r="B25" i="35" s="1"/>
  <c r="B26" i="35" s="1"/>
  <c r="B27" i="35" s="1"/>
  <c r="B28" i="35" s="1"/>
  <c r="B29" i="35" s="1"/>
  <c r="M21" i="39" l="1"/>
  <c r="M13" i="39" l="1"/>
  <c r="B8" i="41" l="1"/>
  <c r="B9" i="41" s="1"/>
  <c r="B10" i="41" s="1"/>
  <c r="B11" i="41" s="1"/>
  <c r="B12" i="41" s="1"/>
  <c r="B13" i="41" s="1"/>
  <c r="B14" i="41" s="1"/>
  <c r="B15" i="41" s="1"/>
  <c r="B16" i="41" s="1"/>
  <c r="B17" i="41" s="1"/>
  <c r="B6" i="40" l="1"/>
  <c r="B7" i="40" s="1"/>
  <c r="B8" i="40" s="1"/>
  <c r="B9" i="40" s="1"/>
  <c r="B10" i="40" s="1"/>
  <c r="B11" i="40" s="1"/>
  <c r="B12" i="40" s="1"/>
  <c r="B13" i="40" s="1"/>
  <c r="B8" i="27"/>
  <c r="B9" i="27" s="1"/>
  <c r="B10" i="27" s="1"/>
  <c r="B11" i="27" s="1"/>
  <c r="B5" i="39"/>
  <c r="B6" i="39" s="1"/>
  <c r="B7" i="39" s="1"/>
  <c r="B8" i="39" s="1"/>
  <c r="B9" i="39" s="1"/>
  <c r="M17" i="39"/>
  <c r="M23" i="39"/>
  <c r="M6" i="39"/>
  <c r="M4" i="39"/>
  <c r="M8" i="39"/>
  <c r="M20" i="39"/>
  <c r="M15" i="39"/>
  <c r="M24" i="39"/>
  <c r="M16" i="39"/>
  <c r="M11" i="39"/>
  <c r="M22" i="39"/>
  <c r="M14" i="39"/>
  <c r="M19" i="39"/>
  <c r="M10" i="39"/>
  <c r="M9" i="39"/>
  <c r="M7" i="39"/>
  <c r="M25" i="39"/>
  <c r="M5" i="39"/>
  <c r="I4" i="37"/>
  <c r="I7" i="37"/>
  <c r="I10" i="37"/>
  <c r="I11" i="37"/>
  <c r="I6" i="37"/>
  <c r="I12" i="37"/>
  <c r="I8" i="37"/>
  <c r="I9" i="37"/>
  <c r="I5" i="37"/>
  <c r="H11" i="37"/>
  <c r="H9" i="37"/>
  <c r="N51" i="24"/>
  <c r="N52" i="24"/>
  <c r="N53" i="24"/>
  <c r="N54" i="24"/>
  <c r="N55" i="24"/>
  <c r="N56" i="24"/>
  <c r="N57" i="24"/>
  <c r="N58" i="24"/>
  <c r="N59" i="24"/>
  <c r="N60" i="24"/>
  <c r="N61" i="24"/>
  <c r="N62" i="24"/>
  <c r="N63" i="24"/>
  <c r="N64" i="24"/>
  <c r="N65" i="24"/>
  <c r="N66" i="24"/>
  <c r="N67" i="24"/>
  <c r="N68" i="24"/>
  <c r="N69" i="24"/>
  <c r="N70" i="24"/>
  <c r="N71" i="24"/>
  <c r="N72" i="24"/>
  <c r="N73" i="24"/>
  <c r="N74" i="24"/>
  <c r="N75" i="24"/>
  <c r="N76" i="24"/>
  <c r="N77" i="24"/>
  <c r="N78" i="24"/>
  <c r="N79" i="24"/>
  <c r="N80" i="24"/>
  <c r="N81" i="24"/>
  <c r="N82" i="24"/>
  <c r="N83" i="24"/>
  <c r="H8" i="37"/>
  <c r="H12" i="37"/>
  <c r="H10" i="37"/>
  <c r="H7" i="37"/>
  <c r="H6" i="37"/>
  <c r="H5" i="37"/>
  <c r="H4" i="37"/>
  <c r="B5" i="37"/>
  <c r="B6" i="37" s="1"/>
  <c r="B7" i="37" s="1"/>
  <c r="B8" i="37" s="1"/>
  <c r="B9" i="37" s="1"/>
  <c r="B10" i="37" s="1"/>
  <c r="B11" i="37" s="1"/>
  <c r="B12" i="37" s="1"/>
  <c r="M83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R4" i="31"/>
  <c r="B5" i="31"/>
  <c r="B6" i="31" s="1"/>
  <c r="B7" i="31" s="1"/>
  <c r="B8" i="31" s="1"/>
  <c r="B9" i="31" s="1"/>
  <c r="B10" i="31" s="1"/>
  <c r="B11" i="31" s="1"/>
  <c r="B12" i="31" s="1"/>
  <c r="B13" i="31" s="1"/>
  <c r="B14" i="31" s="1"/>
  <c r="B15" i="31" s="1"/>
  <c r="B16" i="31" s="1"/>
  <c r="B17" i="31" s="1"/>
  <c r="B18" i="31" s="1"/>
  <c r="B19" i="31" s="1"/>
  <c r="B20" i="31" s="1"/>
  <c r="B21" i="31" s="1"/>
  <c r="B22" i="31" s="1"/>
  <c r="B23" i="31" s="1"/>
  <c r="B24" i="31" s="1"/>
  <c r="B25" i="31" s="1"/>
  <c r="B26" i="31" s="1"/>
  <c r="R5" i="31"/>
  <c r="R6" i="31"/>
  <c r="R7" i="31"/>
  <c r="R8" i="31"/>
  <c r="R9" i="31"/>
  <c r="R10" i="31"/>
  <c r="R11" i="31"/>
  <c r="R12" i="31"/>
  <c r="R13" i="31"/>
  <c r="R14" i="31"/>
  <c r="R15" i="31"/>
  <c r="R16" i="31"/>
  <c r="R17" i="31"/>
  <c r="R18" i="31"/>
  <c r="R19" i="31"/>
  <c r="R20" i="31"/>
  <c r="R21" i="31"/>
  <c r="R22" i="31"/>
  <c r="R23" i="31"/>
  <c r="R24" i="31"/>
  <c r="R25" i="31"/>
  <c r="R26" i="31"/>
  <c r="C20" i="23"/>
  <c r="C21" i="23" s="1"/>
  <c r="C22" i="23" s="1"/>
  <c r="C23" i="23" s="1"/>
  <c r="C24" i="23" s="1"/>
  <c r="C25" i="23" s="1"/>
  <c r="C26" i="23" s="1"/>
  <c r="C27" i="23" s="1"/>
  <c r="C28" i="23" s="1"/>
  <c r="C29" i="23" s="1"/>
  <c r="C30" i="23" s="1"/>
  <c r="C31" i="23" s="1"/>
  <c r="C32" i="23" s="1"/>
  <c r="C33" i="23" s="1"/>
  <c r="C34" i="23" s="1"/>
  <c r="C35" i="23" s="1"/>
  <c r="C36" i="23" s="1"/>
  <c r="C37" i="23" s="1"/>
  <c r="C38" i="23" s="1"/>
  <c r="C39" i="23" s="1"/>
  <c r="B6" i="25"/>
  <c r="B7" i="25" s="1"/>
  <c r="B8" i="25" s="1"/>
  <c r="B9" i="25" s="1"/>
  <c r="B10" i="25" s="1"/>
  <c r="B11" i="25" s="1"/>
  <c r="B51" i="24"/>
  <c r="B52" i="24" s="1"/>
  <c r="B53" i="24" s="1"/>
  <c r="B54" i="24" s="1"/>
  <c r="B55" i="24" s="1"/>
  <c r="B56" i="24" s="1"/>
  <c r="B57" i="24" s="1"/>
  <c r="B58" i="24" s="1"/>
  <c r="B59" i="24" s="1"/>
  <c r="B60" i="24" s="1"/>
  <c r="B61" i="24" s="1"/>
  <c r="B62" i="24" s="1"/>
  <c r="B63" i="24" s="1"/>
  <c r="B64" i="24" s="1"/>
  <c r="B65" i="24" s="1"/>
  <c r="B66" i="24" s="1"/>
  <c r="B67" i="24" s="1"/>
  <c r="B68" i="24" s="1"/>
  <c r="B69" i="24" s="1"/>
  <c r="B70" i="24" s="1"/>
  <c r="B71" i="24" s="1"/>
  <c r="B72" i="24" s="1"/>
  <c r="B73" i="24" s="1"/>
  <c r="B74" i="24" s="1"/>
  <c r="B75" i="24" s="1"/>
  <c r="B76" i="24" s="1"/>
  <c r="B77" i="24" s="1"/>
  <c r="B78" i="24" s="1"/>
  <c r="B79" i="24" s="1"/>
  <c r="B80" i="24" s="1"/>
  <c r="B81" i="24" s="1"/>
  <c r="B82" i="24" s="1"/>
  <c r="B83" i="24" s="1"/>
  <c r="B5" i="24"/>
  <c r="B6" i="24" s="1"/>
  <c r="B7" i="24" s="1"/>
  <c r="B8" i="24" s="1"/>
  <c r="B9" i="24" s="1"/>
  <c r="B10" i="24" s="1"/>
  <c r="B11" i="24" s="1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10" i="39" l="1"/>
  <c r="B11" i="39" s="1"/>
  <c r="B12" i="39" s="1"/>
  <c r="B13" i="39" s="1"/>
  <c r="B14" i="39" s="1"/>
  <c r="B15" i="39" s="1"/>
  <c r="B16" i="39" s="1"/>
  <c r="B17" i="39" s="1"/>
  <c r="B18" i="39" s="1"/>
  <c r="B19" i="39" s="1"/>
  <c r="B20" i="39" s="1"/>
  <c r="B21" i="39" s="1"/>
  <c r="B22" i="39" s="1"/>
  <c r="B23" i="39" s="1"/>
  <c r="B24" i="39" s="1"/>
  <c r="B25" i="39" s="1"/>
  <c r="B14" i="40"/>
  <c r="B15" i="40" s="1"/>
  <c r="B16" i="40" s="1"/>
  <c r="B17" i="40" s="1"/>
  <c r="B21" i="40" l="1"/>
  <c r="B18" i="40"/>
  <c r="B19" i="40" s="1"/>
  <c r="B20" i="40" s="1"/>
</calcChain>
</file>

<file path=xl/sharedStrings.xml><?xml version="1.0" encoding="utf-8"?>
<sst xmlns="http://schemas.openxmlformats.org/spreadsheetml/2006/main" count="1035" uniqueCount="287">
  <si>
    <t>Concorrenti</t>
  </si>
  <si>
    <t>ARBITRO</t>
  </si>
  <si>
    <t xml:space="preserve">CLASSIFICA FINALE </t>
  </si>
  <si>
    <t>turno</t>
  </si>
  <si>
    <t>Punti</t>
  </si>
  <si>
    <t>concorrente</t>
  </si>
  <si>
    <t>pos.</t>
  </si>
  <si>
    <t>Macchiarini</t>
  </si>
  <si>
    <t>Concorrente</t>
  </si>
  <si>
    <t>N.Vela</t>
  </si>
  <si>
    <t>1°Pr</t>
  </si>
  <si>
    <t>2°Pr</t>
  </si>
  <si>
    <t>3°Pr</t>
  </si>
  <si>
    <t>4°Pr</t>
  </si>
  <si>
    <t>5°Pr</t>
  </si>
  <si>
    <t>6°Pr</t>
  </si>
  <si>
    <t>7°Pr</t>
  </si>
  <si>
    <t>8°Pr</t>
  </si>
  <si>
    <t>9°Pr</t>
  </si>
  <si>
    <t>Totale</t>
  </si>
  <si>
    <t>Marchini</t>
  </si>
  <si>
    <t>10°Pr</t>
  </si>
  <si>
    <t>11°Pr</t>
  </si>
  <si>
    <t>12°Pr</t>
  </si>
  <si>
    <t>13°Pr</t>
  </si>
  <si>
    <t>Frontini</t>
  </si>
  <si>
    <t>CR914</t>
  </si>
  <si>
    <t>Luna Rossa</t>
  </si>
  <si>
    <t xml:space="preserve">CR 914 </t>
  </si>
  <si>
    <t>self</t>
  </si>
  <si>
    <t xml:space="preserve">Punti totali </t>
  </si>
  <si>
    <t>1° classificato</t>
  </si>
  <si>
    <t>2° classificato</t>
  </si>
  <si>
    <t>3° classificato</t>
  </si>
  <si>
    <t>4° classificato</t>
  </si>
  <si>
    <t>5° classificato</t>
  </si>
  <si>
    <t>6° classificato</t>
  </si>
  <si>
    <t>7° classificato</t>
  </si>
  <si>
    <t>8° classificato</t>
  </si>
  <si>
    <t>9° classificato</t>
  </si>
  <si>
    <t>10° classificato</t>
  </si>
  <si>
    <t>11° classificato</t>
  </si>
  <si>
    <t>12° classificato</t>
  </si>
  <si>
    <t>13° classificato</t>
  </si>
  <si>
    <t>14° classificato</t>
  </si>
  <si>
    <t>15° classificato</t>
  </si>
  <si>
    <t>16° classificato</t>
  </si>
  <si>
    <t>17° classificato</t>
  </si>
  <si>
    <t>18° classificato</t>
  </si>
  <si>
    <t>19° classificato</t>
  </si>
  <si>
    <t>20° classificato</t>
  </si>
  <si>
    <t>21° classificato</t>
  </si>
  <si>
    <t>22° classificato</t>
  </si>
  <si>
    <t>23° classificato</t>
  </si>
  <si>
    <t>24° classificato</t>
  </si>
  <si>
    <t>25° classificato</t>
  </si>
  <si>
    <t>26° classificato</t>
  </si>
  <si>
    <t>27° classificato</t>
  </si>
  <si>
    <t>28° classificato</t>
  </si>
  <si>
    <t>29° classificato</t>
  </si>
  <si>
    <t>30° classificato</t>
  </si>
  <si>
    <t xml:space="preserve">Saccenti </t>
  </si>
  <si>
    <t>Accarino</t>
  </si>
  <si>
    <t>Mancuso</t>
  </si>
  <si>
    <t>Aliprandi D.</t>
  </si>
  <si>
    <t>Aurino V.</t>
  </si>
  <si>
    <t>Baroni</t>
  </si>
  <si>
    <t xml:space="preserve">Evangelisti </t>
  </si>
  <si>
    <t>Sedini</t>
  </si>
  <si>
    <t>Agnati</t>
  </si>
  <si>
    <t>Rudoni G.</t>
  </si>
  <si>
    <t>Gardini G.</t>
  </si>
  <si>
    <t>Pedrini R.</t>
  </si>
  <si>
    <t>Calì M.</t>
  </si>
  <si>
    <t>Mazzini L.</t>
  </si>
  <si>
    <t>Ragno E.</t>
  </si>
  <si>
    <t>Montanelli E.</t>
  </si>
  <si>
    <t>Ventrone S.</t>
  </si>
  <si>
    <t>Galluzzi A.</t>
  </si>
  <si>
    <t>Lazzarin O.</t>
  </si>
  <si>
    <t>Abruzzese L.</t>
  </si>
  <si>
    <t>D'Amico G.</t>
  </si>
  <si>
    <t>Galli O.</t>
  </si>
  <si>
    <t>31° classificato</t>
  </si>
  <si>
    <t>32° classificato</t>
  </si>
  <si>
    <t>33° classificato</t>
  </si>
  <si>
    <t>41° classificato</t>
  </si>
  <si>
    <t>42° classificato</t>
  </si>
  <si>
    <t>43° classificato</t>
  </si>
  <si>
    <t>44° classificato</t>
  </si>
  <si>
    <t>45° classificato</t>
  </si>
  <si>
    <t>46° classificato</t>
  </si>
  <si>
    <t>47° classificato</t>
  </si>
  <si>
    <t>48° classificato</t>
  </si>
  <si>
    <t>49° classificato</t>
  </si>
  <si>
    <t>50° classificato</t>
  </si>
  <si>
    <t>51° classificato</t>
  </si>
  <si>
    <t>52° classificato</t>
  </si>
  <si>
    <t>53° classificato</t>
  </si>
  <si>
    <t>54° classificato</t>
  </si>
  <si>
    <t>55° classificato</t>
  </si>
  <si>
    <t>56° classificato</t>
  </si>
  <si>
    <t>57° classificato</t>
  </si>
  <si>
    <t>58° classificato</t>
  </si>
  <si>
    <t>59° classificato</t>
  </si>
  <si>
    <t>60° classificato</t>
  </si>
  <si>
    <t>61° classificato</t>
  </si>
  <si>
    <t>62° classificato</t>
  </si>
  <si>
    <t>63° classificato</t>
  </si>
  <si>
    <t>64° classificato</t>
  </si>
  <si>
    <t>65° classificato</t>
  </si>
  <si>
    <t>66° classificato</t>
  </si>
  <si>
    <t>67° classificato</t>
  </si>
  <si>
    <t>68° classificato</t>
  </si>
  <si>
    <t>69° classificato</t>
  </si>
  <si>
    <t>70° classificato</t>
  </si>
  <si>
    <t>71° classificato</t>
  </si>
  <si>
    <t>72° classificato</t>
  </si>
  <si>
    <t>73° classificato</t>
  </si>
  <si>
    <t xml:space="preserve">Favini R </t>
  </si>
  <si>
    <t xml:space="preserve">Frontini E. </t>
  </si>
  <si>
    <t>Zizzadoro D</t>
  </si>
  <si>
    <t xml:space="preserve">Rao A. </t>
  </si>
  <si>
    <t>Baschieri G.</t>
  </si>
  <si>
    <t>Giuliani</t>
  </si>
  <si>
    <t>Ventura M.</t>
  </si>
  <si>
    <t xml:space="preserve"> </t>
  </si>
  <si>
    <t>Bovi</t>
  </si>
  <si>
    <t>Pavoni</t>
  </si>
  <si>
    <t xml:space="preserve">Penta G. </t>
  </si>
  <si>
    <t xml:space="preserve">Santoro </t>
  </si>
  <si>
    <t xml:space="preserve">1° prova  </t>
  </si>
  <si>
    <t xml:space="preserve">2° prova  </t>
  </si>
  <si>
    <t xml:space="preserve">3° prova  </t>
  </si>
  <si>
    <t xml:space="preserve">4° prova  </t>
  </si>
  <si>
    <t xml:space="preserve">5° prova  </t>
  </si>
  <si>
    <t xml:space="preserve">6° prova  </t>
  </si>
  <si>
    <t xml:space="preserve">7° prova  </t>
  </si>
  <si>
    <t xml:space="preserve">8° prova  </t>
  </si>
  <si>
    <t>1° prova</t>
  </si>
  <si>
    <t>2° prova</t>
  </si>
  <si>
    <t>3° prova</t>
  </si>
  <si>
    <t>4° prova</t>
  </si>
  <si>
    <t>5° prova</t>
  </si>
  <si>
    <t xml:space="preserve">RIEPILOGO regata </t>
  </si>
  <si>
    <t>CLASSIFICA  regata  2</t>
  </si>
  <si>
    <t>Cimino</t>
  </si>
  <si>
    <t xml:space="preserve">Cimino G. </t>
  </si>
  <si>
    <t xml:space="preserve">Montanelli E. </t>
  </si>
  <si>
    <t>Favini</t>
  </si>
  <si>
    <t xml:space="preserve">Agnati </t>
  </si>
  <si>
    <t>Conelli C.A.</t>
  </si>
  <si>
    <t>Calì</t>
  </si>
  <si>
    <t>Penta G.</t>
  </si>
  <si>
    <t xml:space="preserve">Patrini P. </t>
  </si>
  <si>
    <t>Ventura S.</t>
  </si>
  <si>
    <t>Punti totali con 2 scarti  sulle regate disputate</t>
  </si>
  <si>
    <t>Punti totali con uno scarto</t>
  </si>
  <si>
    <t xml:space="preserve">Aurino V. </t>
  </si>
  <si>
    <t>Puthod</t>
  </si>
  <si>
    <t>Evangelisti</t>
  </si>
  <si>
    <t>Ragno</t>
  </si>
  <si>
    <t xml:space="preserve">Ragno </t>
  </si>
  <si>
    <t>a turno</t>
  </si>
  <si>
    <t xml:space="preserve">Macchiarini </t>
  </si>
  <si>
    <t>Punti totali con 1 scarto  sulle regate disputate</t>
  </si>
  <si>
    <t>Montecchi</t>
  </si>
  <si>
    <t>Frontini E.</t>
  </si>
  <si>
    <t>Penta</t>
  </si>
  <si>
    <t xml:space="preserve">Maspero </t>
  </si>
  <si>
    <t>Borin F.</t>
  </si>
  <si>
    <t>Bovi W.</t>
  </si>
  <si>
    <t>Penta  G.</t>
  </si>
  <si>
    <t>RG 65</t>
  </si>
  <si>
    <t>Frati</t>
  </si>
  <si>
    <t xml:space="preserve">9° prova  </t>
  </si>
  <si>
    <t xml:space="preserve">Dragon Force </t>
  </si>
  <si>
    <t xml:space="preserve">Di Cola </t>
  </si>
  <si>
    <t>Totale con 2 Scarti</t>
  </si>
  <si>
    <t>Borin</t>
  </si>
  <si>
    <t>Totale 1 scarto</t>
  </si>
  <si>
    <t>Patrini</t>
  </si>
  <si>
    <t xml:space="preserve">  Puthod  P.</t>
  </si>
  <si>
    <t xml:space="preserve">Puthod P. </t>
  </si>
  <si>
    <t>Amianto</t>
  </si>
  <si>
    <t xml:space="preserve">Abruzzese </t>
  </si>
  <si>
    <t xml:space="preserve">Santoro  Ricc. </t>
  </si>
  <si>
    <t>Bagnara</t>
  </si>
  <si>
    <t>Montanariello V.</t>
  </si>
  <si>
    <t>Montanariello M.</t>
  </si>
  <si>
    <t>Guerini V.</t>
  </si>
  <si>
    <t>Zampicinini</t>
  </si>
  <si>
    <t>Montanelli</t>
  </si>
  <si>
    <t xml:space="preserve">CLASSIFICA    1° regata  21 gennaio 2018  </t>
  </si>
  <si>
    <r>
      <t xml:space="preserve">ASSOCIAZIONE MODELLISMO NAVIGANTE - MILANO   </t>
    </r>
    <r>
      <rPr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Verdana"/>
        <family val="2"/>
      </rPr>
      <t>Campionato Sociale 2018</t>
    </r>
    <r>
      <rPr>
        <sz val="10"/>
        <rFont val="Arial"/>
        <family val="2"/>
      </rPr>
      <t xml:space="preserve">       </t>
    </r>
    <r>
      <rPr>
        <b/>
        <sz val="16"/>
        <color indexed="10"/>
        <rFont val="Verdana"/>
        <family val="2"/>
      </rPr>
      <t>classe IOM</t>
    </r>
  </si>
  <si>
    <t>Campionato Sociale 2018 classe IOM</t>
  </si>
  <si>
    <r>
      <t xml:space="preserve">ASSOCIAZIONE MODELLISMO NAVIGANTE - MILANO   </t>
    </r>
    <r>
      <rPr>
        <sz val="16"/>
        <rFont val="Arial"/>
        <family val="2"/>
      </rPr>
      <t xml:space="preserve">                                                                                                                                                  </t>
    </r>
    <r>
      <rPr>
        <b/>
        <sz val="16"/>
        <rFont val="Verdana"/>
        <family val="2"/>
      </rPr>
      <t>Campionato Sociale 2018</t>
    </r>
    <r>
      <rPr>
        <sz val="16"/>
        <rFont val="Arial"/>
        <family val="2"/>
      </rPr>
      <t xml:space="preserve">       RG 65 + Dragon force </t>
    </r>
  </si>
  <si>
    <r>
      <t xml:space="preserve">ASSOCIAZIONE MODELLISMO NAVIGANTE - MILANO   </t>
    </r>
    <r>
      <rPr>
        <sz val="16"/>
        <rFont val="Arial"/>
        <family val="2"/>
      </rPr>
      <t xml:space="preserve">                                                                                                                                                  </t>
    </r>
    <r>
      <rPr>
        <b/>
        <sz val="16"/>
        <rFont val="Verdana"/>
        <family val="2"/>
      </rPr>
      <t>Campionato Sociale 2018</t>
    </r>
    <r>
      <rPr>
        <sz val="16"/>
        <rFont val="Arial"/>
        <family val="2"/>
      </rPr>
      <t xml:space="preserve">       </t>
    </r>
    <r>
      <rPr>
        <b/>
        <sz val="16"/>
        <color indexed="10"/>
        <rFont val="Verdana"/>
        <family val="2"/>
      </rPr>
      <t>classe CR914-SAILBOAT</t>
    </r>
  </si>
  <si>
    <t>CLASSIFICA 1° regata   4 marzo 2018</t>
  </si>
  <si>
    <t>CLASSIFICA 1° regata  4 marzo 2018</t>
  </si>
  <si>
    <t>NAVIMODEL Italia                                                                                              campionato IOM  2018</t>
  </si>
  <si>
    <t xml:space="preserve">CLASSIFICA    2° regata  4 febbraio 2018  </t>
  </si>
  <si>
    <t>Abruzzese</t>
  </si>
  <si>
    <t>Puthod P.</t>
  </si>
  <si>
    <t>Esposito</t>
  </si>
  <si>
    <t>Maspero</t>
  </si>
  <si>
    <t>Aurino</t>
  </si>
  <si>
    <t xml:space="preserve">CLASSIFICA    3° regata  25 marzo 2018  </t>
  </si>
  <si>
    <t>Ragno Enrico</t>
  </si>
  <si>
    <t>Cali Marco</t>
  </si>
  <si>
    <t>Penta Gianni</t>
  </si>
  <si>
    <t>Mancuso Daniele</t>
  </si>
  <si>
    <t>Montanariello Vincenzo</t>
  </si>
  <si>
    <t>D'amico Giancarlo</t>
  </si>
  <si>
    <t>Mangano Tiziano</t>
  </si>
  <si>
    <t>Aliprandi Dario</t>
  </si>
  <si>
    <t>Aurino Vasco</t>
  </si>
  <si>
    <t>Favini Roberto</t>
  </si>
  <si>
    <t>Saccenti Paolo</t>
  </si>
  <si>
    <t>Brighenti Luca</t>
  </si>
  <si>
    <t>Severi Marco</t>
  </si>
  <si>
    <t>Frontini Ezio</t>
  </si>
  <si>
    <t>Frati Luigi</t>
  </si>
  <si>
    <t>Perbellini Massimo</t>
  </si>
  <si>
    <t>Zampicinini Flavio</t>
  </si>
  <si>
    <t>Macchiarini Claudio</t>
  </si>
  <si>
    <t>Farina Riccardo</t>
  </si>
  <si>
    <t>Santoro Riccardo</t>
  </si>
  <si>
    <t>G</t>
  </si>
  <si>
    <t xml:space="preserve">CLASSIFICA    4° regata  15 aprile 2018  </t>
  </si>
  <si>
    <t>Mangano T.</t>
  </si>
  <si>
    <t>Brighenti</t>
  </si>
  <si>
    <t xml:space="preserve">Saveri </t>
  </si>
  <si>
    <t>Frati L.</t>
  </si>
  <si>
    <t>Perbellini</t>
  </si>
  <si>
    <t>Farina</t>
  </si>
  <si>
    <t>Di Cola</t>
  </si>
  <si>
    <t>SB</t>
  </si>
  <si>
    <t>CLASSIFICA 2° regata  6 maggio 2018</t>
  </si>
  <si>
    <t>Totale 2 scarti</t>
  </si>
  <si>
    <t>Cappa</t>
  </si>
  <si>
    <t>Aromando</t>
  </si>
  <si>
    <t>Rossi</t>
  </si>
  <si>
    <t xml:space="preserve">Fama </t>
  </si>
  <si>
    <t xml:space="preserve">CLASSIFICA    5° regata  13 maggio 2018  </t>
  </si>
  <si>
    <t>Abruzzese Luigi</t>
  </si>
  <si>
    <t>Accarino Antonio</t>
  </si>
  <si>
    <t>Montanelli Emilio</t>
  </si>
  <si>
    <t>Calì Marco</t>
  </si>
  <si>
    <t>Vasco Aurino</t>
  </si>
  <si>
    <t>Agnati Paolo</t>
  </si>
  <si>
    <t>Borin Franco</t>
  </si>
  <si>
    <t>Mendini Daniele</t>
  </si>
  <si>
    <t>Bagnara Marco</t>
  </si>
  <si>
    <t>Cimino Gianni</t>
  </si>
  <si>
    <t>Bovi William</t>
  </si>
  <si>
    <t>Evangelisti Renato</t>
  </si>
  <si>
    <t>90 b</t>
  </si>
  <si>
    <t>Di Cola Luca</t>
  </si>
  <si>
    <t>Guerini Vittorio</t>
  </si>
  <si>
    <t>Mendini</t>
  </si>
  <si>
    <t>CLASSIFICA 2° regata   6 maggio 2018</t>
  </si>
  <si>
    <t>CLASSIFICA 3° regata  17 giugno 2018</t>
  </si>
  <si>
    <t>Pasta</t>
  </si>
  <si>
    <t>Cantu'</t>
  </si>
  <si>
    <t>Legnaro</t>
  </si>
  <si>
    <t>Cantù</t>
  </si>
  <si>
    <t>CLASSIFICA 3° regata   17 giugno 2018</t>
  </si>
  <si>
    <t xml:space="preserve">CLASSIFICA    6° regata  27 maggio 2018  </t>
  </si>
  <si>
    <t xml:space="preserve">CLASSIFICA    7° regata  1luglio  2018  </t>
  </si>
  <si>
    <t>14°Pr</t>
  </si>
  <si>
    <t xml:space="preserve">CLASSIFICA    8° regata  2 settembre 2018  </t>
  </si>
  <si>
    <t>Scigliuzzo</t>
  </si>
  <si>
    <t>Montanariello</t>
  </si>
  <si>
    <t>Ferrari W.</t>
  </si>
  <si>
    <t>Guerini</t>
  </si>
  <si>
    <t>Ferrari W,</t>
  </si>
  <si>
    <r>
      <t xml:space="preserve">ASSOCIAZIONE MODELLISMO NAVIGANTE - MILANO   </t>
    </r>
    <r>
      <rPr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Verdana"/>
        <family val="2"/>
      </rPr>
      <t>Campionato Sociale 2018</t>
    </r>
    <r>
      <rPr>
        <sz val="10"/>
        <rFont val="Arial"/>
        <family val="2"/>
      </rPr>
      <t xml:space="preserve">      </t>
    </r>
    <r>
      <rPr>
        <b/>
        <sz val="16"/>
        <color indexed="10"/>
        <rFont val="Verdana"/>
        <family val="2"/>
      </rPr>
      <t>classe IOM</t>
    </r>
  </si>
  <si>
    <t xml:space="preserve">CLASSIFICA   9° regata  10 ottobre 2018  </t>
  </si>
  <si>
    <t>Treves</t>
  </si>
  <si>
    <t>Conelli</t>
  </si>
  <si>
    <t>Gandini</t>
  </si>
  <si>
    <t>CLASSIFICA 4° regata   16 settembre 2018</t>
  </si>
  <si>
    <t xml:space="preserve">Punti totali con uno scarto </t>
  </si>
  <si>
    <t xml:space="preserve">Ventura </t>
  </si>
  <si>
    <t>CLASSIFICA 5° regata   11 novembre 2018</t>
  </si>
  <si>
    <t>CLASSIFICA 5° regata  11 novembre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</si>
</sst>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5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indexed="56"/>
      <name val="Verdana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4"/>
      <name val="Verdana"/>
      <family val="2"/>
    </font>
    <font>
      <b/>
      <sz val="16"/>
      <color indexed="10"/>
      <name val="Verdana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sz val="12"/>
      <name val="Arial"/>
      <family val="2"/>
    </font>
    <font>
      <b/>
      <i/>
      <sz val="12"/>
      <color indexed="10"/>
      <name val="Arial"/>
      <family val="2"/>
    </font>
    <font>
      <b/>
      <sz val="12"/>
      <color indexed="10"/>
      <name val="Arial"/>
      <family val="2"/>
    </font>
    <font>
      <sz val="12"/>
      <color indexed="12"/>
      <name val="Verdana"/>
      <family val="2"/>
    </font>
    <font>
      <sz val="12"/>
      <name val="Verdana"/>
      <family val="2"/>
    </font>
    <font>
      <sz val="14"/>
      <name val="Verdana"/>
      <family val="2"/>
    </font>
    <font>
      <b/>
      <sz val="12"/>
      <color indexed="10"/>
      <name val="Verdana"/>
      <family val="2"/>
    </font>
    <font>
      <sz val="8"/>
      <name val="Verdana"/>
      <family val="2"/>
    </font>
    <font>
      <sz val="8"/>
      <color indexed="10"/>
      <name val="Verdana"/>
      <family val="2"/>
    </font>
    <font>
      <sz val="9"/>
      <color indexed="9"/>
      <name val="Geneva"/>
    </font>
    <font>
      <sz val="16"/>
      <name val="Arial"/>
      <family val="2"/>
    </font>
    <font>
      <b/>
      <sz val="16"/>
      <name val="Verdana"/>
      <family val="2"/>
    </font>
    <font>
      <sz val="16"/>
      <name val="Verdana"/>
      <family val="2"/>
    </font>
    <font>
      <b/>
      <sz val="16"/>
      <color indexed="12"/>
      <name val="Verdana"/>
      <family val="2"/>
    </font>
    <font>
      <b/>
      <sz val="16"/>
      <color indexed="56"/>
      <name val="Verdana"/>
      <family val="2"/>
    </font>
    <font>
      <b/>
      <sz val="16"/>
      <color indexed="8"/>
      <name val="Arial"/>
      <family val="2"/>
    </font>
    <font>
      <b/>
      <i/>
      <sz val="16"/>
      <color indexed="10"/>
      <name val="Arial"/>
      <family val="2"/>
    </font>
    <font>
      <b/>
      <sz val="16"/>
      <color indexed="10"/>
      <name val="Arial"/>
      <family val="2"/>
    </font>
    <font>
      <sz val="8"/>
      <color theme="1"/>
      <name val="Verdana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8"/>
      <color rgb="FF00B0F0"/>
      <name val="Verdana"/>
      <family val="2"/>
    </font>
    <font>
      <b/>
      <sz val="12"/>
      <color rgb="FF00B0F0"/>
      <name val="Verdana"/>
      <family val="2"/>
    </font>
    <font>
      <b/>
      <sz val="12"/>
      <color rgb="FFFF0000"/>
      <name val="Verdana"/>
      <family val="2"/>
    </font>
    <font>
      <sz val="8"/>
      <color rgb="FFFF0000"/>
      <name val="Verdana"/>
      <family val="2"/>
    </font>
    <font>
      <b/>
      <sz val="12"/>
      <color rgb="FF00B050"/>
      <name val="Verdana"/>
      <family val="2"/>
    </font>
    <font>
      <sz val="8"/>
      <color rgb="FF00B050"/>
      <name val="Verdana"/>
      <family val="2"/>
    </font>
    <font>
      <b/>
      <sz val="16"/>
      <color rgb="FF00B050"/>
      <name val="Arial"/>
      <family val="2"/>
    </font>
    <font>
      <b/>
      <sz val="16"/>
      <name val="Arial"/>
      <family val="2"/>
    </font>
    <font>
      <b/>
      <sz val="16"/>
      <color rgb="FF00B0F0"/>
      <name val="Arial"/>
      <family val="2"/>
    </font>
    <font>
      <sz val="12"/>
      <color rgb="FFFF0000"/>
      <name val="Verdana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2" fillId="0" borderId="0">
      <protection locked="0"/>
    </xf>
    <xf numFmtId="0" fontId="5" fillId="0" borderId="0"/>
  </cellStyleXfs>
  <cellXfs count="2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0" fillId="0" borderId="0" xfId="0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17" fillId="4" borderId="18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Border="1"/>
    <xf numFmtId="0" fontId="1" fillId="0" borderId="24" xfId="0" applyFont="1" applyBorder="1" applyAlignment="1">
      <alignment horizontal="center"/>
    </xf>
    <xf numFmtId="0" fontId="8" fillId="2" borderId="11" xfId="0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0" fillId="0" borderId="25" xfId="0" applyBorder="1"/>
    <xf numFmtId="0" fontId="1" fillId="0" borderId="26" xfId="0" applyFont="1" applyBorder="1" applyAlignment="1">
      <alignment horizontal="center"/>
    </xf>
    <xf numFmtId="0" fontId="1" fillId="6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11" fillId="0" borderId="26" xfId="0" applyFont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Continuous" vertical="center" wrapText="1"/>
    </xf>
    <xf numFmtId="0" fontId="7" fillId="0" borderId="20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4" fillId="5" borderId="38" xfId="0" applyFont="1" applyFill="1" applyBorder="1" applyAlignment="1">
      <alignment horizontal="center" vertical="center" wrapText="1"/>
    </xf>
    <xf numFmtId="0" fontId="24" fillId="0" borderId="32" xfId="0" applyFont="1" applyBorder="1" applyAlignment="1">
      <alignment horizontal="centerContinuous" vertical="center" wrapText="1"/>
    </xf>
    <xf numFmtId="0" fontId="24" fillId="0" borderId="37" xfId="0" applyFont="1" applyBorder="1" applyAlignment="1">
      <alignment horizontal="center" vertical="center" wrapText="1"/>
    </xf>
    <xf numFmtId="0" fontId="26" fillId="2" borderId="39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/>
    </xf>
    <xf numFmtId="0" fontId="29" fillId="0" borderId="21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23" fillId="0" borderId="25" xfId="0" applyFont="1" applyBorder="1"/>
    <xf numFmtId="0" fontId="18" fillId="0" borderId="26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9" fillId="0" borderId="3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/>
    </xf>
    <xf numFmtId="0" fontId="31" fillId="7" borderId="5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7" fillId="5" borderId="17" xfId="0" applyFont="1" applyFill="1" applyBorder="1" applyAlignment="1">
      <alignment horizontal="center" vertical="center" wrapText="1"/>
    </xf>
    <xf numFmtId="0" fontId="8" fillId="2" borderId="55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2" fillId="0" borderId="44" xfId="0" applyFont="1" applyBorder="1"/>
    <xf numFmtId="0" fontId="8" fillId="2" borderId="47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32" fillId="0" borderId="17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 wrapText="1"/>
    </xf>
    <xf numFmtId="0" fontId="5" fillId="0" borderId="0" xfId="0" applyFont="1"/>
    <xf numFmtId="0" fontId="32" fillId="0" borderId="32" xfId="0" applyFont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2" fillId="0" borderId="14" xfId="0" applyFont="1" applyBorder="1"/>
    <xf numFmtId="0" fontId="0" fillId="0" borderId="57" xfId="0" applyBorder="1"/>
    <xf numFmtId="0" fontId="34" fillId="0" borderId="16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7" fillId="0" borderId="10" xfId="0" applyFont="1" applyFill="1" applyBorder="1" applyAlignment="1"/>
    <xf numFmtId="0" fontId="7" fillId="5" borderId="38" xfId="0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" fillId="0" borderId="0" xfId="0" applyFont="1"/>
    <xf numFmtId="0" fontId="13" fillId="0" borderId="60" xfId="0" applyFont="1" applyBorder="1" applyAlignment="1">
      <alignment horizontal="left"/>
    </xf>
    <xf numFmtId="0" fontId="13" fillId="0" borderId="60" xfId="0" applyFont="1" applyBorder="1" applyAlignment="1">
      <alignment horizontal="center"/>
    </xf>
    <xf numFmtId="164" fontId="8" fillId="2" borderId="41" xfId="0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7" fillId="0" borderId="16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 wrapText="1"/>
    </xf>
    <xf numFmtId="164" fontId="8" fillId="2" borderId="48" xfId="0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/>
    <xf numFmtId="0" fontId="5" fillId="0" borderId="0" xfId="0" applyFont="1" applyBorder="1"/>
    <xf numFmtId="0" fontId="38" fillId="0" borderId="1" xfId="0" applyFont="1" applyBorder="1" applyAlignment="1">
      <alignment horizontal="center"/>
    </xf>
    <xf numFmtId="0" fontId="39" fillId="0" borderId="16" xfId="0" applyFont="1" applyBorder="1" applyAlignment="1">
      <alignment horizontal="center" vertical="center" wrapText="1"/>
    </xf>
    <xf numFmtId="0" fontId="2" fillId="0" borderId="0" xfId="0" applyFont="1" applyFill="1"/>
    <xf numFmtId="0" fontId="23" fillId="0" borderId="0" xfId="0" applyFont="1" applyFill="1"/>
    <xf numFmtId="0" fontId="17" fillId="0" borderId="38" xfId="0" applyFont="1" applyFill="1" applyBorder="1" applyAlignment="1"/>
    <xf numFmtId="0" fontId="40" fillId="0" borderId="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7" fillId="0" borderId="38" xfId="0" applyFont="1" applyFill="1" applyBorder="1" applyAlignment="1"/>
    <xf numFmtId="0" fontId="33" fillId="7" borderId="3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3" fillId="0" borderId="0" xfId="0" applyFont="1"/>
    <xf numFmtId="0" fontId="17" fillId="0" borderId="10" xfId="0" applyFont="1" applyFill="1" applyBorder="1" applyAlignment="1"/>
    <xf numFmtId="0" fontId="41" fillId="0" borderId="1" xfId="0" applyFont="1" applyBorder="1" applyAlignment="1">
      <alignment horizontal="center" vertical="center" wrapText="1"/>
    </xf>
    <xf numFmtId="0" fontId="17" fillId="0" borderId="14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34" fillId="0" borderId="1" xfId="0" applyFont="1" applyBorder="1" applyAlignment="1">
      <alignment horizontal="center" vertical="center" wrapText="1"/>
    </xf>
    <xf numFmtId="164" fontId="8" fillId="2" borderId="11" xfId="0" applyNumberFormat="1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/>
    </xf>
    <xf numFmtId="0" fontId="13" fillId="0" borderId="12" xfId="0" applyFont="1" applyBorder="1" applyAlignment="1">
      <alignment horizontal="left"/>
    </xf>
    <xf numFmtId="0" fontId="0" fillId="0" borderId="1" xfId="0" applyBorder="1"/>
    <xf numFmtId="0" fontId="7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Continuous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13" fillId="0" borderId="62" xfId="0" applyFont="1" applyBorder="1" applyAlignment="1">
      <alignment horizontal="left"/>
    </xf>
    <xf numFmtId="0" fontId="32" fillId="0" borderId="40" xfId="0" applyFont="1" applyFill="1" applyBorder="1" applyAlignment="1">
      <alignment horizontal="center" vertical="center"/>
    </xf>
    <xf numFmtId="0" fontId="32" fillId="7" borderId="4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/>
    <xf numFmtId="0" fontId="9" fillId="0" borderId="1" xfId="0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0" fontId="17" fillId="0" borderId="1" xfId="0" applyFont="1" applyFill="1" applyBorder="1" applyAlignment="1"/>
    <xf numFmtId="0" fontId="7" fillId="0" borderId="0" xfId="0" applyFont="1" applyFill="1" applyBorder="1" applyAlignment="1"/>
    <xf numFmtId="164" fontId="8" fillId="2" borderId="0" xfId="0" applyNumberFormat="1" applyFont="1" applyFill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 wrapText="1"/>
    </xf>
    <xf numFmtId="0" fontId="1" fillId="0" borderId="0" xfId="0" applyFont="1"/>
    <xf numFmtId="0" fontId="12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7" fillId="5" borderId="42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27" fillId="2" borderId="42" xfId="0" applyFont="1" applyFill="1" applyBorder="1" applyAlignment="1">
      <alignment horizontal="center" vertical="center" wrapText="1"/>
    </xf>
    <xf numFmtId="0" fontId="27" fillId="2" borderId="43" xfId="0" applyFont="1" applyFill="1" applyBorder="1" applyAlignment="1">
      <alignment horizontal="center" vertical="center" wrapText="1"/>
    </xf>
    <xf numFmtId="0" fontId="27" fillId="2" borderId="4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26" fillId="2" borderId="27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6" fillId="2" borderId="35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Continuous" vertical="center" wrapText="1"/>
    </xf>
    <xf numFmtId="0" fontId="24" fillId="0" borderId="5" xfId="0" applyFont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/>
    </xf>
    <xf numFmtId="1" fontId="44" fillId="0" borderId="1" xfId="0" applyNumberFormat="1" applyFont="1" applyBorder="1" applyAlignment="1">
      <alignment horizontal="center"/>
    </xf>
  </cellXfs>
  <cellStyles count="3">
    <cellStyle name="Default" xfId="1"/>
    <cellStyle name="Normale" xfId="0" builtinId="0"/>
    <cellStyle name="Normale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0</xdr:row>
      <xdr:rowOff>0</xdr:rowOff>
    </xdr:from>
    <xdr:to>
      <xdr:col>3</xdr:col>
      <xdr:colOff>1647825</xdr:colOff>
      <xdr:row>10</xdr:row>
      <xdr:rowOff>85725</xdr:rowOff>
    </xdr:to>
    <xdr:pic>
      <xdr:nvPicPr>
        <xdr:cNvPr id="1406" name="Picture 1" descr="logoAMON12">
          <a:extLst>
            <a:ext uri="{FF2B5EF4-FFF2-40B4-BE49-F238E27FC236}">
              <a16:creationId xmlns:a16="http://schemas.microsoft.com/office/drawing/2014/main" xmlns="" id="{00000000-0008-0000-0400-00007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3500" y="0"/>
          <a:ext cx="2085975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492126</xdr:colOff>
      <xdr:row>47</xdr:row>
      <xdr:rowOff>31750</xdr:rowOff>
    </xdr:from>
    <xdr:to>
      <xdr:col>8</xdr:col>
      <xdr:colOff>217488</xdr:colOff>
      <xdr:row>54</xdr:row>
      <xdr:rowOff>139700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88DBD3E-E246-4621-9EA9-2BE8B4C6A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26" y="10406063"/>
          <a:ext cx="6003925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</xdr:colOff>
      <xdr:row>40</xdr:row>
      <xdr:rowOff>31750</xdr:rowOff>
    </xdr:from>
    <xdr:to>
      <xdr:col>9</xdr:col>
      <xdr:colOff>1587</xdr:colOff>
      <xdr:row>56</xdr:row>
      <xdr:rowOff>120650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C02BCB4E-C0B0-494F-BECA-597181560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1525250"/>
          <a:ext cx="6308725" cy="2628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9"/>
  <sheetViews>
    <sheetView zoomScale="60" zoomScaleNormal="60" workbookViewId="0">
      <selection activeCell="V10" sqref="V10"/>
    </sheetView>
  </sheetViews>
  <sheetFormatPr defaultRowHeight="12.75"/>
  <cols>
    <col min="1" max="1" width="7.7109375" customWidth="1"/>
    <col min="2" max="2" width="4.7109375" customWidth="1"/>
    <col min="3" max="3" width="22.7109375" style="1" customWidth="1"/>
    <col min="4" max="4" width="10.5703125" style="1" customWidth="1"/>
    <col min="5" max="12" width="11" style="1" customWidth="1"/>
    <col min="13" max="13" width="11.5703125" style="1" customWidth="1"/>
    <col min="14" max="14" width="20" style="1" customWidth="1"/>
    <col min="15" max="15" width="25.140625" customWidth="1"/>
    <col min="16" max="16" width="20.140625" customWidth="1"/>
    <col min="17" max="17" width="11.85546875" customWidth="1"/>
  </cols>
  <sheetData>
    <row r="1" spans="1:17"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ht="38.25" customHeight="1">
      <c r="A2" s="8"/>
      <c r="B2" s="202" t="s">
        <v>194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167"/>
      <c r="P2" s="103" t="s">
        <v>126</v>
      </c>
    </row>
    <row r="3" spans="1:17" ht="66.75" customHeight="1">
      <c r="B3" s="168"/>
      <c r="C3" s="169" t="s">
        <v>0</v>
      </c>
      <c r="D3" s="170" t="s">
        <v>131</v>
      </c>
      <c r="E3" s="170" t="s">
        <v>132</v>
      </c>
      <c r="F3" s="170" t="s">
        <v>133</v>
      </c>
      <c r="G3" s="170" t="s">
        <v>134</v>
      </c>
      <c r="H3" s="171" t="s">
        <v>135</v>
      </c>
      <c r="I3" s="170" t="s">
        <v>136</v>
      </c>
      <c r="J3" s="170" t="s">
        <v>137</v>
      </c>
      <c r="K3" s="171" t="s">
        <v>138</v>
      </c>
      <c r="L3" s="170" t="s">
        <v>175</v>
      </c>
      <c r="M3" s="172" t="s">
        <v>30</v>
      </c>
      <c r="N3" s="178" t="s">
        <v>165</v>
      </c>
      <c r="O3" s="172" t="s">
        <v>156</v>
      </c>
      <c r="P3" s="142"/>
      <c r="Q3" s="6"/>
    </row>
    <row r="4" spans="1:17" ht="24.75" customHeight="1">
      <c r="B4" s="168">
        <v>1</v>
      </c>
      <c r="C4" s="152" t="s">
        <v>64</v>
      </c>
      <c r="D4" s="173">
        <v>121</v>
      </c>
      <c r="E4" s="173">
        <v>150</v>
      </c>
      <c r="F4" s="173">
        <v>137</v>
      </c>
      <c r="G4" s="173">
        <v>121</v>
      </c>
      <c r="H4" s="173">
        <v>150</v>
      </c>
      <c r="I4" s="173">
        <v>146</v>
      </c>
      <c r="J4" s="173">
        <v>150</v>
      </c>
      <c r="K4" s="173">
        <v>146</v>
      </c>
      <c r="L4" s="174">
        <v>142</v>
      </c>
      <c r="M4" s="172">
        <f t="shared" ref="M4:M50" si="0">SUM(D4:L4)</f>
        <v>1263</v>
      </c>
      <c r="N4" s="178">
        <f t="shared" ref="N4:N49" si="1">SUM(D4:L4)-LARGE((D4:L4),9)</f>
        <v>1142</v>
      </c>
      <c r="O4" s="172">
        <f t="shared" ref="O4:O50" si="2">SUM(D4:L4)-LARGE(D4:L4,9)-LARGE(D4:L4,8)</f>
        <v>1021</v>
      </c>
      <c r="P4" s="166" t="s">
        <v>31</v>
      </c>
      <c r="Q4" s="94">
        <v>150</v>
      </c>
    </row>
    <row r="5" spans="1:17" ht="24.75" customHeight="1">
      <c r="B5" s="168">
        <f t="shared" ref="B5:B50" si="3">B4+1</f>
        <v>2</v>
      </c>
      <c r="C5" s="152" t="s">
        <v>73</v>
      </c>
      <c r="D5" s="173">
        <v>137</v>
      </c>
      <c r="E5" s="173">
        <v>142</v>
      </c>
      <c r="F5" s="173">
        <v>146</v>
      </c>
      <c r="G5" s="173">
        <v>146</v>
      </c>
      <c r="H5" s="173">
        <v>146</v>
      </c>
      <c r="I5" s="173">
        <v>108</v>
      </c>
      <c r="J5" s="173">
        <v>142</v>
      </c>
      <c r="K5" s="173">
        <v>121</v>
      </c>
      <c r="L5" s="174">
        <v>137</v>
      </c>
      <c r="M5" s="172">
        <f t="shared" si="0"/>
        <v>1225</v>
      </c>
      <c r="N5" s="178">
        <f t="shared" si="1"/>
        <v>1117</v>
      </c>
      <c r="O5" s="172">
        <f t="shared" si="2"/>
        <v>996</v>
      </c>
      <c r="P5" s="166" t="s">
        <v>32</v>
      </c>
      <c r="Q5" s="94">
        <v>146</v>
      </c>
    </row>
    <row r="6" spans="1:17" ht="24.75" customHeight="1">
      <c r="B6" s="168">
        <f t="shared" si="3"/>
        <v>3</v>
      </c>
      <c r="C6" s="152" t="s">
        <v>75</v>
      </c>
      <c r="D6" s="173">
        <v>129</v>
      </c>
      <c r="E6" s="173">
        <v>125</v>
      </c>
      <c r="F6" s="173">
        <v>133</v>
      </c>
      <c r="G6" s="173">
        <v>150</v>
      </c>
      <c r="H6" s="173">
        <v>142</v>
      </c>
      <c r="I6" s="173">
        <v>125</v>
      </c>
      <c r="J6" s="173">
        <v>146</v>
      </c>
      <c r="K6" s="173">
        <v>142</v>
      </c>
      <c r="L6" s="174">
        <v>133</v>
      </c>
      <c r="M6" s="172">
        <f t="shared" si="0"/>
        <v>1225</v>
      </c>
      <c r="N6" s="178">
        <f t="shared" si="1"/>
        <v>1100</v>
      </c>
      <c r="O6" s="172">
        <f t="shared" si="2"/>
        <v>975</v>
      </c>
      <c r="P6" s="166" t="s">
        <v>33</v>
      </c>
      <c r="Q6" s="94">
        <v>142</v>
      </c>
    </row>
    <row r="7" spans="1:17" ht="24.75" customHeight="1">
      <c r="B7" s="168">
        <f t="shared" si="3"/>
        <v>4</v>
      </c>
      <c r="C7" s="152" t="s">
        <v>63</v>
      </c>
      <c r="D7" s="173">
        <v>142</v>
      </c>
      <c r="E7" s="173">
        <v>137</v>
      </c>
      <c r="F7" s="173">
        <v>113</v>
      </c>
      <c r="G7" s="173">
        <v>137</v>
      </c>
      <c r="H7" s="173">
        <v>133</v>
      </c>
      <c r="I7" s="173">
        <v>0</v>
      </c>
      <c r="J7" s="173">
        <v>137</v>
      </c>
      <c r="K7" s="173">
        <v>137</v>
      </c>
      <c r="L7" s="174">
        <v>150</v>
      </c>
      <c r="M7" s="172">
        <f t="shared" si="0"/>
        <v>1086</v>
      </c>
      <c r="N7" s="178">
        <f t="shared" si="1"/>
        <v>1086</v>
      </c>
      <c r="O7" s="172">
        <f t="shared" si="2"/>
        <v>973</v>
      </c>
      <c r="P7" s="166" t="s">
        <v>34</v>
      </c>
      <c r="Q7" s="94">
        <v>137</v>
      </c>
    </row>
    <row r="8" spans="1:17" ht="24.75" customHeight="1">
      <c r="B8" s="168">
        <f t="shared" si="3"/>
        <v>5</v>
      </c>
      <c r="C8" s="152" t="s">
        <v>153</v>
      </c>
      <c r="D8" s="173">
        <v>117</v>
      </c>
      <c r="E8" s="173">
        <v>146</v>
      </c>
      <c r="F8" s="173">
        <v>125</v>
      </c>
      <c r="G8" s="173">
        <v>142</v>
      </c>
      <c r="H8" s="173">
        <v>137</v>
      </c>
      <c r="I8" s="173">
        <v>117</v>
      </c>
      <c r="J8" s="173">
        <v>129</v>
      </c>
      <c r="K8" s="173">
        <v>133</v>
      </c>
      <c r="L8" s="174">
        <v>121</v>
      </c>
      <c r="M8" s="172">
        <f t="shared" si="0"/>
        <v>1167</v>
      </c>
      <c r="N8" s="178">
        <f t="shared" si="1"/>
        <v>1050</v>
      </c>
      <c r="O8" s="172">
        <f t="shared" si="2"/>
        <v>933</v>
      </c>
      <c r="P8" s="166" t="s">
        <v>35</v>
      </c>
      <c r="Q8" s="94">
        <v>133</v>
      </c>
    </row>
    <row r="9" spans="1:17" ht="24.75" customHeight="1">
      <c r="B9" s="168">
        <f t="shared" si="3"/>
        <v>6</v>
      </c>
      <c r="C9" s="152" t="s">
        <v>61</v>
      </c>
      <c r="D9" s="173">
        <v>92</v>
      </c>
      <c r="E9" s="173">
        <v>129</v>
      </c>
      <c r="F9" s="173">
        <v>121</v>
      </c>
      <c r="G9" s="173">
        <v>108</v>
      </c>
      <c r="H9" s="173">
        <v>0</v>
      </c>
      <c r="I9" s="173">
        <v>92</v>
      </c>
      <c r="J9" s="173">
        <v>125</v>
      </c>
      <c r="K9" s="173">
        <v>113</v>
      </c>
      <c r="L9" s="174">
        <v>125</v>
      </c>
      <c r="M9" s="172">
        <f t="shared" si="0"/>
        <v>905</v>
      </c>
      <c r="N9" s="178">
        <f t="shared" si="1"/>
        <v>905</v>
      </c>
      <c r="O9" s="172">
        <f t="shared" si="2"/>
        <v>813</v>
      </c>
      <c r="P9" s="166" t="s">
        <v>36</v>
      </c>
      <c r="Q9" s="94">
        <v>129</v>
      </c>
    </row>
    <row r="10" spans="1:17" ht="24.75" customHeight="1">
      <c r="B10" s="168">
        <f t="shared" si="3"/>
        <v>7</v>
      </c>
      <c r="C10" s="118" t="s">
        <v>62</v>
      </c>
      <c r="D10" s="173">
        <v>125</v>
      </c>
      <c r="E10" s="173">
        <v>113</v>
      </c>
      <c r="F10" s="173">
        <v>142</v>
      </c>
      <c r="G10" s="173">
        <v>0</v>
      </c>
      <c r="H10" s="173">
        <v>129</v>
      </c>
      <c r="I10" s="173">
        <v>133</v>
      </c>
      <c r="J10" s="173">
        <v>0</v>
      </c>
      <c r="K10" s="173">
        <v>0</v>
      </c>
      <c r="L10" s="174">
        <v>108</v>
      </c>
      <c r="M10" s="172">
        <f t="shared" si="0"/>
        <v>750</v>
      </c>
      <c r="N10" s="178">
        <f t="shared" si="1"/>
        <v>750</v>
      </c>
      <c r="O10" s="172">
        <f t="shared" si="2"/>
        <v>750</v>
      </c>
      <c r="P10" s="166" t="s">
        <v>37</v>
      </c>
      <c r="Q10" s="94">
        <v>125</v>
      </c>
    </row>
    <row r="11" spans="1:17" ht="24.75" customHeight="1">
      <c r="B11" s="168">
        <f t="shared" si="3"/>
        <v>8</v>
      </c>
      <c r="C11" s="38" t="s">
        <v>147</v>
      </c>
      <c r="D11" s="173">
        <v>104</v>
      </c>
      <c r="E11" s="173">
        <v>92</v>
      </c>
      <c r="F11" s="173">
        <v>129</v>
      </c>
      <c r="G11" s="173">
        <v>0</v>
      </c>
      <c r="H11" s="173">
        <v>0</v>
      </c>
      <c r="I11" s="173">
        <v>100</v>
      </c>
      <c r="J11" s="173">
        <v>113</v>
      </c>
      <c r="K11" s="173">
        <v>117</v>
      </c>
      <c r="L11" s="174">
        <v>92</v>
      </c>
      <c r="M11" s="172">
        <f t="shared" si="0"/>
        <v>747</v>
      </c>
      <c r="N11" s="178">
        <f t="shared" si="1"/>
        <v>747</v>
      </c>
      <c r="O11" s="172">
        <f t="shared" si="2"/>
        <v>747</v>
      </c>
      <c r="P11" s="166" t="s">
        <v>38</v>
      </c>
      <c r="Q11" s="94">
        <v>121</v>
      </c>
    </row>
    <row r="12" spans="1:17" ht="24.75" customHeight="1">
      <c r="B12" s="168">
        <f t="shared" si="3"/>
        <v>9</v>
      </c>
      <c r="C12" s="152" t="s">
        <v>65</v>
      </c>
      <c r="D12" s="173">
        <v>108</v>
      </c>
      <c r="E12" s="173">
        <v>108</v>
      </c>
      <c r="F12" s="173">
        <v>0</v>
      </c>
      <c r="G12" s="173">
        <v>117</v>
      </c>
      <c r="H12" s="173">
        <v>125</v>
      </c>
      <c r="I12" s="173">
        <v>0</v>
      </c>
      <c r="J12" s="173">
        <v>133</v>
      </c>
      <c r="K12" s="173">
        <v>125</v>
      </c>
      <c r="L12" s="174">
        <v>0</v>
      </c>
      <c r="M12" s="172">
        <f t="shared" si="0"/>
        <v>716</v>
      </c>
      <c r="N12" s="178">
        <f t="shared" si="1"/>
        <v>716</v>
      </c>
      <c r="O12" s="172">
        <f t="shared" si="2"/>
        <v>716</v>
      </c>
      <c r="P12" s="166" t="s">
        <v>39</v>
      </c>
      <c r="Q12" s="94">
        <v>117</v>
      </c>
    </row>
    <row r="13" spans="1:17" ht="24.75" customHeight="1">
      <c r="B13" s="168">
        <f t="shared" si="3"/>
        <v>10</v>
      </c>
      <c r="C13" s="159" t="s">
        <v>69</v>
      </c>
      <c r="D13" s="173">
        <v>76</v>
      </c>
      <c r="E13" s="173">
        <v>72</v>
      </c>
      <c r="F13" s="173">
        <v>100</v>
      </c>
      <c r="G13" s="173">
        <v>0</v>
      </c>
      <c r="H13" s="173">
        <v>100</v>
      </c>
      <c r="I13" s="173">
        <v>80</v>
      </c>
      <c r="J13" s="173">
        <v>117</v>
      </c>
      <c r="K13" s="173">
        <v>0</v>
      </c>
      <c r="L13" s="174">
        <v>104</v>
      </c>
      <c r="M13" s="172">
        <f t="shared" si="0"/>
        <v>649</v>
      </c>
      <c r="N13" s="178">
        <f t="shared" si="1"/>
        <v>649</v>
      </c>
      <c r="O13" s="172">
        <f t="shared" si="2"/>
        <v>649</v>
      </c>
      <c r="P13" s="166" t="s">
        <v>40</v>
      </c>
      <c r="Q13" s="94">
        <v>113</v>
      </c>
    </row>
    <row r="14" spans="1:17" ht="24.75" customHeight="1">
      <c r="B14" s="168">
        <f t="shared" si="3"/>
        <v>11</v>
      </c>
      <c r="C14" s="38" t="s">
        <v>148</v>
      </c>
      <c r="D14" s="173">
        <v>113</v>
      </c>
      <c r="E14" s="173">
        <v>100</v>
      </c>
      <c r="F14" s="173">
        <v>0</v>
      </c>
      <c r="G14" s="173">
        <v>0</v>
      </c>
      <c r="H14" s="173">
        <v>121</v>
      </c>
      <c r="I14" s="173">
        <v>113</v>
      </c>
      <c r="J14" s="173">
        <v>108</v>
      </c>
      <c r="K14" s="173">
        <v>0</v>
      </c>
      <c r="L14" s="174">
        <v>80</v>
      </c>
      <c r="M14" s="172">
        <f t="shared" si="0"/>
        <v>635</v>
      </c>
      <c r="N14" s="178">
        <f t="shared" si="1"/>
        <v>635</v>
      </c>
      <c r="O14" s="172">
        <f t="shared" si="2"/>
        <v>635</v>
      </c>
      <c r="P14" s="166" t="s">
        <v>41</v>
      </c>
      <c r="Q14" s="94">
        <v>108</v>
      </c>
    </row>
    <row r="15" spans="1:17" ht="24.75" customHeight="1">
      <c r="B15" s="168">
        <f t="shared" si="3"/>
        <v>12</v>
      </c>
      <c r="C15" s="38" t="s">
        <v>80</v>
      </c>
      <c r="D15" s="173">
        <v>100</v>
      </c>
      <c r="E15" s="173">
        <v>84</v>
      </c>
      <c r="F15" s="173">
        <v>117</v>
      </c>
      <c r="G15" s="173">
        <v>0</v>
      </c>
      <c r="H15" s="173">
        <v>113</v>
      </c>
      <c r="I15" s="173">
        <v>0</v>
      </c>
      <c r="J15" s="173">
        <v>121</v>
      </c>
      <c r="K15" s="173">
        <v>0</v>
      </c>
      <c r="L15" s="174">
        <v>88</v>
      </c>
      <c r="M15" s="172">
        <f t="shared" si="0"/>
        <v>623</v>
      </c>
      <c r="N15" s="178">
        <f t="shared" si="1"/>
        <v>623</v>
      </c>
      <c r="O15" s="172">
        <f t="shared" si="2"/>
        <v>623</v>
      </c>
      <c r="P15" s="166" t="s">
        <v>42</v>
      </c>
      <c r="Q15" s="94">
        <v>104</v>
      </c>
    </row>
    <row r="16" spans="1:17" ht="24.75" customHeight="1">
      <c r="B16" s="168">
        <f t="shared" si="3"/>
        <v>13</v>
      </c>
      <c r="C16" s="152" t="s">
        <v>233</v>
      </c>
      <c r="D16" s="173">
        <v>63</v>
      </c>
      <c r="E16" s="173">
        <v>63</v>
      </c>
      <c r="F16" s="173">
        <v>92</v>
      </c>
      <c r="G16" s="173">
        <v>92</v>
      </c>
      <c r="H16" s="173">
        <v>108</v>
      </c>
      <c r="I16" s="173">
        <v>84</v>
      </c>
      <c r="J16" s="173">
        <v>0</v>
      </c>
      <c r="K16" s="173">
        <v>0</v>
      </c>
      <c r="L16" s="174">
        <v>96</v>
      </c>
      <c r="M16" s="172">
        <f t="shared" si="0"/>
        <v>598</v>
      </c>
      <c r="N16" s="178">
        <f t="shared" si="1"/>
        <v>598</v>
      </c>
      <c r="O16" s="172">
        <f t="shared" si="2"/>
        <v>598</v>
      </c>
      <c r="P16" s="166" t="s">
        <v>43</v>
      </c>
      <c r="Q16" s="94">
        <v>100</v>
      </c>
    </row>
    <row r="17" spans="2:17" ht="24.75" customHeight="1">
      <c r="B17" s="168">
        <f t="shared" si="3"/>
        <v>14</v>
      </c>
      <c r="C17" s="39" t="s">
        <v>170</v>
      </c>
      <c r="D17" s="173">
        <v>146</v>
      </c>
      <c r="E17" s="173">
        <v>121</v>
      </c>
      <c r="F17" s="173">
        <v>0</v>
      </c>
      <c r="G17" s="173">
        <v>0</v>
      </c>
      <c r="H17" s="173">
        <v>0</v>
      </c>
      <c r="I17" s="173">
        <v>150</v>
      </c>
      <c r="J17" s="173">
        <v>0</v>
      </c>
      <c r="K17" s="173">
        <v>150</v>
      </c>
      <c r="L17" s="174">
        <v>0</v>
      </c>
      <c r="M17" s="172">
        <f t="shared" si="0"/>
        <v>567</v>
      </c>
      <c r="N17" s="178">
        <f t="shared" si="1"/>
        <v>567</v>
      </c>
      <c r="O17" s="172">
        <f t="shared" si="2"/>
        <v>567</v>
      </c>
      <c r="P17" s="166" t="s">
        <v>44</v>
      </c>
      <c r="Q17" s="94">
        <v>96</v>
      </c>
    </row>
    <row r="18" spans="2:17" ht="24.75" customHeight="1">
      <c r="B18" s="168">
        <f t="shared" si="3"/>
        <v>15</v>
      </c>
      <c r="C18" s="152" t="s">
        <v>67</v>
      </c>
      <c r="D18" s="173">
        <v>96</v>
      </c>
      <c r="E18" s="173">
        <v>88</v>
      </c>
      <c r="F18" s="173">
        <v>108</v>
      </c>
      <c r="G18" s="173">
        <v>0</v>
      </c>
      <c r="H18" s="173">
        <v>0</v>
      </c>
      <c r="I18" s="173">
        <v>88</v>
      </c>
      <c r="J18" s="173">
        <v>0</v>
      </c>
      <c r="K18" s="173">
        <v>0</v>
      </c>
      <c r="L18" s="174">
        <v>117</v>
      </c>
      <c r="M18" s="172">
        <f t="shared" si="0"/>
        <v>497</v>
      </c>
      <c r="N18" s="178">
        <f t="shared" si="1"/>
        <v>497</v>
      </c>
      <c r="O18" s="172">
        <f t="shared" si="2"/>
        <v>497</v>
      </c>
      <c r="P18" s="166" t="s">
        <v>45</v>
      </c>
      <c r="Q18" s="94">
        <v>92</v>
      </c>
    </row>
    <row r="19" spans="2:17" ht="24.75" customHeight="1">
      <c r="B19" s="168">
        <f t="shared" si="3"/>
        <v>16</v>
      </c>
      <c r="C19" s="152" t="s">
        <v>119</v>
      </c>
      <c r="D19" s="173">
        <v>84</v>
      </c>
      <c r="E19" s="173">
        <v>117</v>
      </c>
      <c r="F19" s="173">
        <v>150</v>
      </c>
      <c r="G19" s="173">
        <v>113</v>
      </c>
      <c r="H19" s="173">
        <v>0</v>
      </c>
      <c r="I19" s="173">
        <v>0</v>
      </c>
      <c r="J19" s="173">
        <v>0</v>
      </c>
      <c r="K19" s="173">
        <v>0</v>
      </c>
      <c r="L19" s="174">
        <v>0</v>
      </c>
      <c r="M19" s="172">
        <f t="shared" si="0"/>
        <v>464</v>
      </c>
      <c r="N19" s="178">
        <f t="shared" si="1"/>
        <v>464</v>
      </c>
      <c r="O19" s="172">
        <f t="shared" si="2"/>
        <v>464</v>
      </c>
      <c r="P19" s="166" t="s">
        <v>46</v>
      </c>
      <c r="Q19" s="94">
        <v>88</v>
      </c>
    </row>
    <row r="20" spans="2:17" ht="24.75" customHeight="1">
      <c r="B20" s="168">
        <f t="shared" si="3"/>
        <v>17</v>
      </c>
      <c r="C20" s="159" t="s">
        <v>68</v>
      </c>
      <c r="D20" s="173">
        <v>88</v>
      </c>
      <c r="E20" s="173">
        <v>96</v>
      </c>
      <c r="F20" s="173">
        <v>104</v>
      </c>
      <c r="G20" s="173">
        <v>0</v>
      </c>
      <c r="H20" s="173">
        <v>117</v>
      </c>
      <c r="I20" s="173">
        <v>0</v>
      </c>
      <c r="J20" s="173">
        <v>0</v>
      </c>
      <c r="K20" s="173">
        <v>0</v>
      </c>
      <c r="L20" s="174">
        <v>0</v>
      </c>
      <c r="M20" s="172">
        <f t="shared" si="0"/>
        <v>405</v>
      </c>
      <c r="N20" s="178">
        <f t="shared" si="1"/>
        <v>405</v>
      </c>
      <c r="O20" s="172">
        <f t="shared" si="2"/>
        <v>405</v>
      </c>
      <c r="P20" s="166" t="s">
        <v>47</v>
      </c>
      <c r="Q20" s="94">
        <v>84</v>
      </c>
    </row>
    <row r="21" spans="2:17" ht="24.75" customHeight="1">
      <c r="B21" s="168">
        <f t="shared" si="3"/>
        <v>18</v>
      </c>
      <c r="C21" s="152" t="s">
        <v>20</v>
      </c>
      <c r="D21" s="173">
        <v>72</v>
      </c>
      <c r="E21" s="173">
        <v>0</v>
      </c>
      <c r="F21" s="173">
        <v>96</v>
      </c>
      <c r="G21" s="173">
        <v>0</v>
      </c>
      <c r="H21" s="173">
        <v>0</v>
      </c>
      <c r="I21" s="173">
        <v>0</v>
      </c>
      <c r="J21" s="173">
        <v>104</v>
      </c>
      <c r="K21" s="173">
        <v>0</v>
      </c>
      <c r="L21" s="174">
        <v>100</v>
      </c>
      <c r="M21" s="172">
        <f t="shared" si="0"/>
        <v>372</v>
      </c>
      <c r="N21" s="178">
        <f t="shared" si="1"/>
        <v>372</v>
      </c>
      <c r="O21" s="172">
        <f t="shared" si="2"/>
        <v>372</v>
      </c>
      <c r="P21" s="166" t="s">
        <v>48</v>
      </c>
      <c r="Q21" s="94">
        <v>80</v>
      </c>
    </row>
    <row r="22" spans="2:17" ht="24.75" customHeight="1">
      <c r="B22" s="168">
        <f t="shared" si="3"/>
        <v>19</v>
      </c>
      <c r="C22" s="38" t="s">
        <v>120</v>
      </c>
      <c r="D22" s="173">
        <v>80</v>
      </c>
      <c r="E22" s="173">
        <v>0</v>
      </c>
      <c r="F22" s="173">
        <v>0</v>
      </c>
      <c r="G22" s="173">
        <v>96</v>
      </c>
      <c r="H22" s="173">
        <v>104</v>
      </c>
      <c r="I22" s="173">
        <v>76</v>
      </c>
      <c r="J22" s="173">
        <v>0</v>
      </c>
      <c r="K22" s="173">
        <v>0</v>
      </c>
      <c r="L22" s="174">
        <v>0</v>
      </c>
      <c r="M22" s="172">
        <f t="shared" si="0"/>
        <v>356</v>
      </c>
      <c r="N22" s="178">
        <f t="shared" si="1"/>
        <v>356</v>
      </c>
      <c r="O22" s="172">
        <f t="shared" si="2"/>
        <v>356</v>
      </c>
      <c r="P22" s="166" t="s">
        <v>49</v>
      </c>
      <c r="Q22" s="94">
        <v>76</v>
      </c>
    </row>
    <row r="23" spans="2:17" ht="24.75" customHeight="1">
      <c r="B23" s="168">
        <f t="shared" si="3"/>
        <v>20</v>
      </c>
      <c r="C23" s="152" t="s">
        <v>7</v>
      </c>
      <c r="D23" s="173">
        <v>59</v>
      </c>
      <c r="E23" s="173">
        <v>0</v>
      </c>
      <c r="F23" s="173">
        <v>0</v>
      </c>
      <c r="G23" s="173">
        <v>80</v>
      </c>
      <c r="H23" s="173">
        <v>0</v>
      </c>
      <c r="I23" s="173">
        <v>67</v>
      </c>
      <c r="J23" s="173">
        <v>100</v>
      </c>
      <c r="K23" s="173">
        <v>0</v>
      </c>
      <c r="L23" s="174">
        <v>0</v>
      </c>
      <c r="M23" s="172">
        <f t="shared" si="0"/>
        <v>306</v>
      </c>
      <c r="N23" s="178">
        <f t="shared" si="1"/>
        <v>306</v>
      </c>
      <c r="O23" s="172">
        <f t="shared" si="2"/>
        <v>306</v>
      </c>
      <c r="P23" s="166" t="s">
        <v>50</v>
      </c>
      <c r="Q23" s="94">
        <v>72</v>
      </c>
    </row>
    <row r="24" spans="2:17" ht="24.75" customHeight="1">
      <c r="B24" s="168">
        <f t="shared" si="3"/>
        <v>21</v>
      </c>
      <c r="C24" s="152" t="s">
        <v>182</v>
      </c>
      <c r="D24" s="173">
        <v>150</v>
      </c>
      <c r="E24" s="173">
        <v>133</v>
      </c>
      <c r="F24" s="173">
        <v>0</v>
      </c>
      <c r="G24" s="173">
        <v>0</v>
      </c>
      <c r="H24" s="173">
        <v>0</v>
      </c>
      <c r="I24" s="173">
        <v>0</v>
      </c>
      <c r="J24" s="173">
        <v>0</v>
      </c>
      <c r="K24" s="173">
        <v>0</v>
      </c>
      <c r="L24" s="174">
        <v>0</v>
      </c>
      <c r="M24" s="172">
        <f t="shared" si="0"/>
        <v>283</v>
      </c>
      <c r="N24" s="178">
        <f t="shared" si="1"/>
        <v>283</v>
      </c>
      <c r="O24" s="172">
        <f t="shared" si="2"/>
        <v>283</v>
      </c>
      <c r="P24" s="166" t="s">
        <v>51</v>
      </c>
      <c r="Q24" s="94">
        <v>67</v>
      </c>
    </row>
    <row r="25" spans="2:17" ht="24.75" customHeight="1">
      <c r="B25" s="168">
        <f t="shared" si="3"/>
        <v>22</v>
      </c>
      <c r="C25" s="39" t="s">
        <v>188</v>
      </c>
      <c r="D25" s="173">
        <v>0</v>
      </c>
      <c r="E25" s="173">
        <v>0</v>
      </c>
      <c r="F25" s="173">
        <v>0</v>
      </c>
      <c r="G25" s="173">
        <v>133</v>
      </c>
      <c r="H25" s="173">
        <v>0</v>
      </c>
      <c r="I25" s="173">
        <v>121</v>
      </c>
      <c r="J25" s="173">
        <v>0</v>
      </c>
      <c r="K25" s="173">
        <v>0</v>
      </c>
      <c r="L25" s="174">
        <v>0</v>
      </c>
      <c r="M25" s="172">
        <f t="shared" si="0"/>
        <v>254</v>
      </c>
      <c r="N25" s="178">
        <f t="shared" si="1"/>
        <v>254</v>
      </c>
      <c r="O25" s="172">
        <f t="shared" si="2"/>
        <v>254</v>
      </c>
      <c r="P25" s="166" t="s">
        <v>52</v>
      </c>
      <c r="Q25" s="94">
        <v>63</v>
      </c>
    </row>
    <row r="26" spans="2:17" ht="24.75" customHeight="1">
      <c r="B26" s="168">
        <f t="shared" si="3"/>
        <v>23</v>
      </c>
      <c r="C26" s="159" t="s">
        <v>66</v>
      </c>
      <c r="D26" s="173">
        <v>67</v>
      </c>
      <c r="E26" s="173">
        <v>67</v>
      </c>
      <c r="F26" s="173">
        <v>0</v>
      </c>
      <c r="G26" s="173">
        <v>0</v>
      </c>
      <c r="H26" s="173">
        <v>0</v>
      </c>
      <c r="I26" s="173">
        <v>0</v>
      </c>
      <c r="J26" s="173">
        <v>0</v>
      </c>
      <c r="K26" s="173">
        <v>0</v>
      </c>
      <c r="L26" s="174">
        <v>113</v>
      </c>
      <c r="M26" s="172">
        <f t="shared" si="0"/>
        <v>247</v>
      </c>
      <c r="N26" s="178">
        <f t="shared" si="1"/>
        <v>247</v>
      </c>
      <c r="O26" s="172">
        <f t="shared" si="2"/>
        <v>247</v>
      </c>
      <c r="P26" s="166" t="s">
        <v>53</v>
      </c>
      <c r="Q26" s="94">
        <v>59</v>
      </c>
    </row>
    <row r="27" spans="2:17" ht="24.75" customHeight="1">
      <c r="B27" s="168">
        <f t="shared" si="3"/>
        <v>24</v>
      </c>
      <c r="C27" s="38" t="s">
        <v>154</v>
      </c>
      <c r="D27" s="173">
        <v>133</v>
      </c>
      <c r="E27" s="173">
        <v>104</v>
      </c>
      <c r="F27" s="173">
        <v>0</v>
      </c>
      <c r="G27" s="173">
        <v>0</v>
      </c>
      <c r="H27" s="173">
        <v>0</v>
      </c>
      <c r="I27" s="173">
        <v>0</v>
      </c>
      <c r="J27" s="173">
        <v>0</v>
      </c>
      <c r="K27" s="173">
        <v>0</v>
      </c>
      <c r="L27" s="174">
        <v>0</v>
      </c>
      <c r="M27" s="172">
        <f t="shared" si="0"/>
        <v>237</v>
      </c>
      <c r="N27" s="178">
        <f t="shared" si="1"/>
        <v>237</v>
      </c>
      <c r="O27" s="172">
        <f t="shared" si="2"/>
        <v>237</v>
      </c>
      <c r="P27" s="166" t="s">
        <v>54</v>
      </c>
      <c r="Q27" s="94">
        <v>55</v>
      </c>
    </row>
    <row r="28" spans="2:17" ht="24.75" customHeight="1">
      <c r="B28" s="168">
        <f t="shared" si="3"/>
        <v>25</v>
      </c>
      <c r="C28" s="118" t="s">
        <v>191</v>
      </c>
      <c r="D28" s="173">
        <v>0</v>
      </c>
      <c r="E28" s="173">
        <v>0</v>
      </c>
      <c r="F28" s="173">
        <v>0</v>
      </c>
      <c r="G28" s="173">
        <v>84</v>
      </c>
      <c r="H28" s="173">
        <v>0</v>
      </c>
      <c r="I28" s="173">
        <v>137</v>
      </c>
      <c r="J28" s="173">
        <v>0</v>
      </c>
      <c r="K28" s="173">
        <v>0</v>
      </c>
      <c r="L28" s="174">
        <v>0</v>
      </c>
      <c r="M28" s="172">
        <f t="shared" si="0"/>
        <v>221</v>
      </c>
      <c r="N28" s="178">
        <f t="shared" si="1"/>
        <v>221</v>
      </c>
      <c r="O28" s="172">
        <f t="shared" si="2"/>
        <v>221</v>
      </c>
      <c r="P28" s="166" t="s">
        <v>55</v>
      </c>
      <c r="Q28" s="94">
        <v>51</v>
      </c>
    </row>
    <row r="29" spans="2:17" ht="24.75" customHeight="1">
      <c r="B29" s="168">
        <f t="shared" si="3"/>
        <v>26</v>
      </c>
      <c r="C29" s="39" t="s">
        <v>186</v>
      </c>
      <c r="D29" s="173">
        <v>0</v>
      </c>
      <c r="E29" s="173">
        <v>0</v>
      </c>
      <c r="F29" s="173">
        <v>0</v>
      </c>
      <c r="G29" s="173">
        <v>72</v>
      </c>
      <c r="H29" s="173">
        <v>0</v>
      </c>
      <c r="I29" s="173">
        <v>142</v>
      </c>
      <c r="J29" s="173">
        <v>0</v>
      </c>
      <c r="K29" s="173">
        <v>0</v>
      </c>
      <c r="L29" s="174">
        <v>0</v>
      </c>
      <c r="M29" s="172">
        <f t="shared" si="0"/>
        <v>214</v>
      </c>
      <c r="N29" s="178">
        <f t="shared" si="1"/>
        <v>214</v>
      </c>
      <c r="O29" s="172">
        <f t="shared" si="2"/>
        <v>214</v>
      </c>
      <c r="P29" s="166" t="s">
        <v>56</v>
      </c>
      <c r="Q29" s="94">
        <v>47</v>
      </c>
    </row>
    <row r="30" spans="2:17" ht="24.75" customHeight="1">
      <c r="B30" s="168">
        <f t="shared" si="3"/>
        <v>27</v>
      </c>
      <c r="C30" s="39" t="s">
        <v>234</v>
      </c>
      <c r="D30" s="173">
        <v>0</v>
      </c>
      <c r="E30" s="173">
        <v>0</v>
      </c>
      <c r="F30" s="173">
        <v>0</v>
      </c>
      <c r="G30" s="173">
        <v>88</v>
      </c>
      <c r="H30" s="173">
        <v>0</v>
      </c>
      <c r="I30" s="173">
        <v>0</v>
      </c>
      <c r="J30" s="173">
        <v>0</v>
      </c>
      <c r="K30" s="173">
        <v>108</v>
      </c>
      <c r="L30" s="174">
        <v>0</v>
      </c>
      <c r="M30" s="172">
        <f t="shared" si="0"/>
        <v>196</v>
      </c>
      <c r="N30" s="178">
        <f t="shared" si="1"/>
        <v>196</v>
      </c>
      <c r="O30" s="172">
        <f t="shared" si="2"/>
        <v>196</v>
      </c>
      <c r="P30" s="166" t="s">
        <v>57</v>
      </c>
      <c r="Q30" s="94">
        <v>43</v>
      </c>
    </row>
    <row r="31" spans="2:17" ht="24.75" customHeight="1">
      <c r="B31" s="168">
        <f t="shared" si="3"/>
        <v>28</v>
      </c>
      <c r="C31" s="39" t="s">
        <v>171</v>
      </c>
      <c r="D31" s="173">
        <v>0</v>
      </c>
      <c r="E31" s="173">
        <v>0</v>
      </c>
      <c r="F31" s="173">
        <v>0</v>
      </c>
      <c r="G31" s="173">
        <v>0</v>
      </c>
      <c r="H31" s="173">
        <v>0</v>
      </c>
      <c r="I31" s="173">
        <v>96</v>
      </c>
      <c r="J31" s="173">
        <v>0</v>
      </c>
      <c r="K31" s="173">
        <v>100</v>
      </c>
      <c r="L31" s="174">
        <v>0</v>
      </c>
      <c r="M31" s="172">
        <f t="shared" si="0"/>
        <v>196</v>
      </c>
      <c r="N31" s="178">
        <f t="shared" si="1"/>
        <v>196</v>
      </c>
      <c r="O31" s="172">
        <f t="shared" si="2"/>
        <v>196</v>
      </c>
      <c r="P31" s="166" t="s">
        <v>58</v>
      </c>
      <c r="Q31" s="94">
        <v>39</v>
      </c>
    </row>
    <row r="32" spans="2:17" ht="24.75" customHeight="1">
      <c r="B32" s="168">
        <f t="shared" si="3"/>
        <v>29</v>
      </c>
      <c r="C32" s="119" t="s">
        <v>272</v>
      </c>
      <c r="D32" s="173">
        <v>0</v>
      </c>
      <c r="E32" s="173">
        <v>0</v>
      </c>
      <c r="F32" s="173">
        <v>0</v>
      </c>
      <c r="G32" s="173">
        <v>0</v>
      </c>
      <c r="H32" s="173">
        <v>0</v>
      </c>
      <c r="I32" s="173">
        <v>0</v>
      </c>
      <c r="J32" s="173">
        <v>0</v>
      </c>
      <c r="K32" s="173">
        <v>104</v>
      </c>
      <c r="L32" s="174">
        <v>84</v>
      </c>
      <c r="M32" s="172">
        <f t="shared" si="0"/>
        <v>188</v>
      </c>
      <c r="N32" s="178">
        <f t="shared" si="1"/>
        <v>188</v>
      </c>
      <c r="O32" s="172">
        <f t="shared" si="2"/>
        <v>188</v>
      </c>
      <c r="P32" s="166" t="s">
        <v>59</v>
      </c>
      <c r="Q32" s="94">
        <v>35</v>
      </c>
    </row>
    <row r="33" spans="2:17" ht="24.75" customHeight="1">
      <c r="B33" s="168">
        <f t="shared" si="3"/>
        <v>30</v>
      </c>
      <c r="C33" s="39" t="s">
        <v>187</v>
      </c>
      <c r="D33" s="173">
        <v>0</v>
      </c>
      <c r="E33" s="173">
        <v>80</v>
      </c>
      <c r="F33" s="173">
        <v>0</v>
      </c>
      <c r="G33" s="173">
        <v>0</v>
      </c>
      <c r="H33" s="173">
        <v>0</v>
      </c>
      <c r="I33" s="173">
        <v>104</v>
      </c>
      <c r="J33" s="173">
        <v>0</v>
      </c>
      <c r="K33" s="173">
        <v>0</v>
      </c>
      <c r="L33" s="174">
        <v>0</v>
      </c>
      <c r="M33" s="172">
        <f t="shared" si="0"/>
        <v>184</v>
      </c>
      <c r="N33" s="178">
        <f t="shared" si="1"/>
        <v>184</v>
      </c>
      <c r="O33" s="172">
        <f t="shared" si="2"/>
        <v>184</v>
      </c>
      <c r="P33" s="166" t="s">
        <v>60</v>
      </c>
      <c r="Q33" s="94">
        <v>31</v>
      </c>
    </row>
    <row r="34" spans="2:17" ht="24.75" customHeight="1">
      <c r="B34" s="168">
        <f t="shared" si="3"/>
        <v>31</v>
      </c>
      <c r="C34" s="39" t="s">
        <v>190</v>
      </c>
      <c r="D34" s="173">
        <v>0</v>
      </c>
      <c r="E34" s="173">
        <v>0</v>
      </c>
      <c r="F34" s="173">
        <v>0</v>
      </c>
      <c r="G34" s="173">
        <v>0</v>
      </c>
      <c r="H34" s="173">
        <v>0</v>
      </c>
      <c r="I34" s="173">
        <v>63</v>
      </c>
      <c r="J34" s="173">
        <v>0</v>
      </c>
      <c r="K34" s="173">
        <v>92</v>
      </c>
      <c r="L34" s="174">
        <v>0</v>
      </c>
      <c r="M34" s="172">
        <f t="shared" si="0"/>
        <v>155</v>
      </c>
      <c r="N34" s="178">
        <f t="shared" si="1"/>
        <v>155</v>
      </c>
      <c r="O34" s="172">
        <f t="shared" si="2"/>
        <v>155</v>
      </c>
      <c r="P34" s="166" t="s">
        <v>83</v>
      </c>
      <c r="Q34" s="94">
        <v>26</v>
      </c>
    </row>
    <row r="35" spans="2:17" ht="24.75" customHeight="1">
      <c r="B35" s="168">
        <f t="shared" si="3"/>
        <v>32</v>
      </c>
      <c r="C35" s="118" t="s">
        <v>281</v>
      </c>
      <c r="D35" s="173">
        <v>0</v>
      </c>
      <c r="E35" s="173">
        <v>0</v>
      </c>
      <c r="F35" s="173">
        <v>0</v>
      </c>
      <c r="G35" s="173">
        <v>0</v>
      </c>
      <c r="H35" s="173">
        <v>0</v>
      </c>
      <c r="I35" s="173">
        <v>0</v>
      </c>
      <c r="J35" s="173">
        <v>0</v>
      </c>
      <c r="K35" s="173">
        <v>0</v>
      </c>
      <c r="L35" s="174">
        <v>146</v>
      </c>
      <c r="M35" s="172">
        <f t="shared" si="0"/>
        <v>146</v>
      </c>
      <c r="N35" s="178">
        <f t="shared" si="1"/>
        <v>146</v>
      </c>
      <c r="O35" s="172">
        <f t="shared" si="2"/>
        <v>146</v>
      </c>
      <c r="P35" s="166" t="s">
        <v>84</v>
      </c>
      <c r="Q35" s="94">
        <v>22</v>
      </c>
    </row>
    <row r="36" spans="2:17" ht="24.75" customHeight="1">
      <c r="B36" s="168">
        <f t="shared" si="3"/>
        <v>33</v>
      </c>
      <c r="C36" s="39" t="s">
        <v>151</v>
      </c>
      <c r="D36" s="173">
        <v>0</v>
      </c>
      <c r="E36" s="173">
        <v>0</v>
      </c>
      <c r="F36" s="173">
        <v>0</v>
      </c>
      <c r="G36" s="173">
        <v>0</v>
      </c>
      <c r="H36" s="173">
        <v>0</v>
      </c>
      <c r="I36" s="173">
        <v>0</v>
      </c>
      <c r="J36" s="173">
        <v>0</v>
      </c>
      <c r="K36" s="173">
        <v>0</v>
      </c>
      <c r="L36" s="174">
        <v>129</v>
      </c>
      <c r="M36" s="172">
        <f t="shared" si="0"/>
        <v>129</v>
      </c>
      <c r="N36" s="178">
        <f t="shared" si="1"/>
        <v>129</v>
      </c>
      <c r="O36" s="172">
        <f t="shared" si="2"/>
        <v>129</v>
      </c>
      <c r="P36" s="166" t="s">
        <v>85</v>
      </c>
      <c r="Q36" s="94">
        <v>18</v>
      </c>
    </row>
    <row r="37" spans="2:17" ht="24.75" customHeight="1">
      <c r="B37" s="168">
        <f t="shared" si="3"/>
        <v>34</v>
      </c>
      <c r="C37" s="39" t="s">
        <v>189</v>
      </c>
      <c r="D37" s="173">
        <v>0</v>
      </c>
      <c r="E37" s="173">
        <v>0</v>
      </c>
      <c r="F37" s="173">
        <v>0</v>
      </c>
      <c r="G37" s="173">
        <v>0</v>
      </c>
      <c r="H37" s="173">
        <v>0</v>
      </c>
      <c r="I37" s="173">
        <v>0</v>
      </c>
      <c r="J37" s="173">
        <v>0</v>
      </c>
      <c r="K37" s="173">
        <v>129</v>
      </c>
      <c r="L37" s="174">
        <v>0</v>
      </c>
      <c r="M37" s="172">
        <f t="shared" si="0"/>
        <v>129</v>
      </c>
      <c r="N37" s="178">
        <f t="shared" si="1"/>
        <v>129</v>
      </c>
      <c r="O37" s="172">
        <f t="shared" si="2"/>
        <v>129</v>
      </c>
      <c r="P37" s="166"/>
      <c r="Q37" s="94"/>
    </row>
    <row r="38" spans="2:17" ht="24.75" customHeight="1">
      <c r="B38" s="168">
        <f t="shared" si="3"/>
        <v>35</v>
      </c>
      <c r="C38" s="39" t="s">
        <v>260</v>
      </c>
      <c r="D38" s="173">
        <v>0</v>
      </c>
      <c r="E38" s="173">
        <v>0</v>
      </c>
      <c r="F38" s="173">
        <v>0</v>
      </c>
      <c r="G38" s="173">
        <v>0</v>
      </c>
      <c r="H38" s="173">
        <v>0</v>
      </c>
      <c r="I38" s="173">
        <v>129</v>
      </c>
      <c r="J38" s="173">
        <v>0</v>
      </c>
      <c r="K38" s="173">
        <v>0</v>
      </c>
      <c r="L38" s="174">
        <v>0</v>
      </c>
      <c r="M38" s="172">
        <f t="shared" si="0"/>
        <v>129</v>
      </c>
      <c r="N38" s="178">
        <f t="shared" si="1"/>
        <v>129</v>
      </c>
      <c r="O38" s="172">
        <f t="shared" si="2"/>
        <v>129</v>
      </c>
      <c r="P38" s="166"/>
      <c r="Q38" s="94"/>
    </row>
    <row r="39" spans="2:17" ht="24.75" customHeight="1">
      <c r="B39" s="168">
        <f t="shared" si="3"/>
        <v>36</v>
      </c>
      <c r="C39" s="39" t="s">
        <v>81</v>
      </c>
      <c r="D39" s="173">
        <v>0</v>
      </c>
      <c r="E39" s="173">
        <v>0</v>
      </c>
      <c r="F39" s="173">
        <v>0</v>
      </c>
      <c r="G39" s="173">
        <v>129</v>
      </c>
      <c r="H39" s="173">
        <v>0</v>
      </c>
      <c r="I39" s="173">
        <v>0</v>
      </c>
      <c r="J39" s="173">
        <v>0</v>
      </c>
      <c r="K39" s="173">
        <v>0</v>
      </c>
      <c r="L39" s="174">
        <v>0</v>
      </c>
      <c r="M39" s="172">
        <f t="shared" si="0"/>
        <v>129</v>
      </c>
      <c r="N39" s="178">
        <f t="shared" si="1"/>
        <v>129</v>
      </c>
      <c r="O39" s="172">
        <f t="shared" si="2"/>
        <v>129</v>
      </c>
      <c r="P39" s="166"/>
      <c r="Q39" s="94"/>
    </row>
    <row r="40" spans="2:17" ht="24.75" customHeight="1">
      <c r="B40" s="168">
        <f t="shared" si="3"/>
        <v>37</v>
      </c>
      <c r="C40" s="152" t="s">
        <v>177</v>
      </c>
      <c r="D40" s="173">
        <v>55</v>
      </c>
      <c r="E40" s="173">
        <v>0</v>
      </c>
      <c r="F40" s="173">
        <v>0</v>
      </c>
      <c r="G40" s="173">
        <v>0</v>
      </c>
      <c r="H40" s="173">
        <v>0</v>
      </c>
      <c r="I40" s="173">
        <v>72</v>
      </c>
      <c r="J40" s="173">
        <v>0</v>
      </c>
      <c r="K40" s="173">
        <v>0</v>
      </c>
      <c r="L40" s="174">
        <v>0</v>
      </c>
      <c r="M40" s="172">
        <f t="shared" si="0"/>
        <v>127</v>
      </c>
      <c r="N40" s="178">
        <f t="shared" si="1"/>
        <v>127</v>
      </c>
      <c r="O40" s="172">
        <f t="shared" si="2"/>
        <v>127</v>
      </c>
      <c r="P40" s="166"/>
      <c r="Q40" s="94"/>
    </row>
    <row r="41" spans="2:17" ht="24.75" customHeight="1">
      <c r="B41" s="168">
        <f t="shared" si="3"/>
        <v>38</v>
      </c>
      <c r="C41" s="39" t="s">
        <v>230</v>
      </c>
      <c r="D41" s="173">
        <v>0</v>
      </c>
      <c r="E41" s="173">
        <v>0</v>
      </c>
      <c r="F41" s="173">
        <v>0</v>
      </c>
      <c r="G41" s="173">
        <v>125</v>
      </c>
      <c r="H41" s="173">
        <v>0</v>
      </c>
      <c r="I41" s="173">
        <v>0</v>
      </c>
      <c r="J41" s="173">
        <v>0</v>
      </c>
      <c r="K41" s="173">
        <v>0</v>
      </c>
      <c r="L41" s="174">
        <v>0</v>
      </c>
      <c r="M41" s="172">
        <f t="shared" si="0"/>
        <v>125</v>
      </c>
      <c r="N41" s="178">
        <f t="shared" si="1"/>
        <v>125</v>
      </c>
      <c r="O41" s="172">
        <f t="shared" si="2"/>
        <v>125</v>
      </c>
      <c r="P41" s="166"/>
      <c r="Q41" s="94"/>
    </row>
    <row r="42" spans="2:17" ht="24.75" customHeight="1">
      <c r="B42" s="168">
        <f t="shared" si="3"/>
        <v>39</v>
      </c>
      <c r="C42" s="39" t="s">
        <v>231</v>
      </c>
      <c r="D42" s="173">
        <v>0</v>
      </c>
      <c r="E42" s="173">
        <v>0</v>
      </c>
      <c r="F42" s="173">
        <v>0</v>
      </c>
      <c r="G42" s="173">
        <v>104</v>
      </c>
      <c r="H42" s="173">
        <v>0</v>
      </c>
      <c r="I42" s="173">
        <v>0</v>
      </c>
      <c r="J42" s="173">
        <v>0</v>
      </c>
      <c r="K42" s="173">
        <v>0</v>
      </c>
      <c r="L42" s="174">
        <v>0</v>
      </c>
      <c r="M42" s="172">
        <f t="shared" si="0"/>
        <v>104</v>
      </c>
      <c r="N42" s="178">
        <f t="shared" si="1"/>
        <v>104</v>
      </c>
      <c r="O42" s="172">
        <f t="shared" si="2"/>
        <v>104</v>
      </c>
      <c r="P42" s="166"/>
      <c r="Q42" s="94"/>
    </row>
    <row r="43" spans="2:17" ht="24.75" customHeight="1">
      <c r="B43" s="168">
        <f t="shared" si="3"/>
        <v>40</v>
      </c>
      <c r="C43" s="118" t="s">
        <v>232</v>
      </c>
      <c r="D43" s="173">
        <v>0</v>
      </c>
      <c r="E43" s="173">
        <v>0</v>
      </c>
      <c r="F43" s="173">
        <v>0</v>
      </c>
      <c r="G43" s="173">
        <v>100</v>
      </c>
      <c r="H43" s="173">
        <v>0</v>
      </c>
      <c r="I43" s="173">
        <v>0</v>
      </c>
      <c r="J43" s="173">
        <v>0</v>
      </c>
      <c r="K43" s="173">
        <v>0</v>
      </c>
      <c r="L43" s="174">
        <v>0</v>
      </c>
      <c r="M43" s="172">
        <f t="shared" si="0"/>
        <v>100</v>
      </c>
      <c r="N43" s="178">
        <f t="shared" si="1"/>
        <v>100</v>
      </c>
      <c r="O43" s="172">
        <f t="shared" si="2"/>
        <v>100</v>
      </c>
      <c r="P43" s="166"/>
      <c r="Q43" s="94"/>
    </row>
    <row r="44" spans="2:17" ht="24.75" customHeight="1">
      <c r="B44" s="168">
        <f t="shared" si="3"/>
        <v>41</v>
      </c>
      <c r="C44" s="118" t="s">
        <v>276</v>
      </c>
      <c r="D44" s="173">
        <v>0</v>
      </c>
      <c r="E44" s="173">
        <v>0</v>
      </c>
      <c r="F44" s="173">
        <v>0</v>
      </c>
      <c r="G44" s="173">
        <v>0</v>
      </c>
      <c r="H44" s="173">
        <v>0</v>
      </c>
      <c r="I44" s="173">
        <v>0</v>
      </c>
      <c r="J44" s="173">
        <v>0</v>
      </c>
      <c r="K44" s="173">
        <v>96</v>
      </c>
      <c r="L44" s="174">
        <v>0</v>
      </c>
      <c r="M44" s="172">
        <f t="shared" si="0"/>
        <v>96</v>
      </c>
      <c r="N44" s="178">
        <f t="shared" si="1"/>
        <v>96</v>
      </c>
      <c r="O44" s="172">
        <f t="shared" si="2"/>
        <v>96</v>
      </c>
      <c r="P44" s="166"/>
      <c r="Q44" s="94"/>
    </row>
    <row r="45" spans="2:17" ht="24.75" customHeight="1">
      <c r="B45" s="168">
        <f t="shared" si="3"/>
        <v>42</v>
      </c>
      <c r="C45" s="152" t="s">
        <v>279</v>
      </c>
      <c r="D45" s="173">
        <v>0</v>
      </c>
      <c r="E45" s="173">
        <v>0</v>
      </c>
      <c r="F45" s="173">
        <v>0</v>
      </c>
      <c r="G45" s="173">
        <v>0</v>
      </c>
      <c r="H45" s="173">
        <v>0</v>
      </c>
      <c r="I45" s="173">
        <v>0</v>
      </c>
      <c r="J45" s="173">
        <v>0</v>
      </c>
      <c r="K45" s="173">
        <v>0</v>
      </c>
      <c r="L45" s="174">
        <v>76</v>
      </c>
      <c r="M45" s="172">
        <f t="shared" si="0"/>
        <v>76</v>
      </c>
      <c r="N45" s="178">
        <f t="shared" si="1"/>
        <v>76</v>
      </c>
      <c r="O45" s="172">
        <f t="shared" si="2"/>
        <v>76</v>
      </c>
      <c r="P45" s="166"/>
      <c r="Q45" s="94"/>
    </row>
    <row r="46" spans="2:17" ht="24.75" customHeight="1">
      <c r="B46" s="168">
        <f t="shared" si="3"/>
        <v>43</v>
      </c>
      <c r="C46" s="118" t="s">
        <v>235</v>
      </c>
      <c r="D46" s="173">
        <v>0</v>
      </c>
      <c r="E46" s="173">
        <v>0</v>
      </c>
      <c r="F46" s="173">
        <v>0</v>
      </c>
      <c r="G46" s="173">
        <v>76</v>
      </c>
      <c r="H46" s="173">
        <v>0</v>
      </c>
      <c r="I46" s="173">
        <v>0</v>
      </c>
      <c r="J46" s="173">
        <v>0</v>
      </c>
      <c r="K46" s="173">
        <v>0</v>
      </c>
      <c r="L46" s="174">
        <v>0</v>
      </c>
      <c r="M46" s="172">
        <f t="shared" si="0"/>
        <v>76</v>
      </c>
      <c r="N46" s="178">
        <f t="shared" si="1"/>
        <v>76</v>
      </c>
      <c r="O46" s="172">
        <f t="shared" si="2"/>
        <v>76</v>
      </c>
      <c r="P46" s="166"/>
      <c r="Q46" s="94"/>
    </row>
    <row r="47" spans="2:17" ht="24.75" customHeight="1">
      <c r="B47" s="168">
        <f t="shared" si="3"/>
        <v>44</v>
      </c>
      <c r="C47" s="119" t="s">
        <v>204</v>
      </c>
      <c r="D47" s="173">
        <v>0</v>
      </c>
      <c r="E47" s="173">
        <v>76</v>
      </c>
      <c r="F47" s="173">
        <v>0</v>
      </c>
      <c r="G47" s="173">
        <v>0</v>
      </c>
      <c r="H47" s="173">
        <v>0</v>
      </c>
      <c r="I47" s="173">
        <v>0</v>
      </c>
      <c r="J47" s="173">
        <v>0</v>
      </c>
      <c r="K47" s="173">
        <v>0</v>
      </c>
      <c r="L47" s="174">
        <v>0</v>
      </c>
      <c r="M47" s="172">
        <f t="shared" si="0"/>
        <v>76</v>
      </c>
      <c r="N47" s="178">
        <f t="shared" si="1"/>
        <v>76</v>
      </c>
      <c r="O47" s="172">
        <f t="shared" si="2"/>
        <v>76</v>
      </c>
      <c r="P47" s="166"/>
      <c r="Q47" s="94"/>
    </row>
    <row r="48" spans="2:17" ht="24.75" customHeight="1">
      <c r="B48" s="168">
        <f t="shared" si="3"/>
        <v>45</v>
      </c>
      <c r="C48" s="152" t="s">
        <v>70</v>
      </c>
      <c r="D48" s="173">
        <v>0</v>
      </c>
      <c r="E48" s="173">
        <v>0</v>
      </c>
      <c r="F48" s="173">
        <v>0</v>
      </c>
      <c r="G48" s="173">
        <v>0</v>
      </c>
      <c r="H48" s="173">
        <v>0</v>
      </c>
      <c r="I48" s="173">
        <v>0</v>
      </c>
      <c r="J48" s="173">
        <v>0</v>
      </c>
      <c r="K48" s="173">
        <v>0</v>
      </c>
      <c r="L48" s="174">
        <v>0</v>
      </c>
      <c r="M48" s="172">
        <f t="shared" si="0"/>
        <v>0</v>
      </c>
      <c r="N48" s="178">
        <f t="shared" si="1"/>
        <v>0</v>
      </c>
      <c r="O48" s="172">
        <f t="shared" si="2"/>
        <v>0</v>
      </c>
      <c r="P48" s="166"/>
      <c r="Q48" s="94"/>
    </row>
    <row r="49" spans="2:17" ht="24.75" customHeight="1">
      <c r="B49" s="168">
        <f t="shared" si="3"/>
        <v>46</v>
      </c>
      <c r="C49" s="39" t="s">
        <v>125</v>
      </c>
      <c r="D49" s="173">
        <v>0</v>
      </c>
      <c r="E49" s="173">
        <v>0</v>
      </c>
      <c r="F49" s="173">
        <v>0</v>
      </c>
      <c r="G49" s="173">
        <v>0</v>
      </c>
      <c r="H49" s="173">
        <v>0</v>
      </c>
      <c r="I49" s="173">
        <v>0</v>
      </c>
      <c r="J49" s="173">
        <v>0</v>
      </c>
      <c r="K49" s="173">
        <v>0</v>
      </c>
      <c r="L49" s="174">
        <v>0</v>
      </c>
      <c r="M49" s="172">
        <f t="shared" si="0"/>
        <v>0</v>
      </c>
      <c r="N49" s="178">
        <f t="shared" si="1"/>
        <v>0</v>
      </c>
      <c r="O49" s="172">
        <f t="shared" si="2"/>
        <v>0</v>
      </c>
      <c r="P49" s="166"/>
      <c r="Q49" s="94"/>
    </row>
    <row r="50" spans="2:17" ht="24.75" customHeight="1">
      <c r="B50" s="168">
        <f t="shared" si="3"/>
        <v>47</v>
      </c>
      <c r="C50" s="118" t="s">
        <v>155</v>
      </c>
      <c r="D50" s="173">
        <v>0</v>
      </c>
      <c r="E50" s="173">
        <v>0</v>
      </c>
      <c r="F50" s="173">
        <v>0</v>
      </c>
      <c r="G50" s="173">
        <v>0</v>
      </c>
      <c r="H50" s="173">
        <v>0</v>
      </c>
      <c r="I50" s="173">
        <v>0</v>
      </c>
      <c r="J50" s="173">
        <v>0</v>
      </c>
      <c r="K50" s="173">
        <v>0</v>
      </c>
      <c r="L50" s="174">
        <v>0</v>
      </c>
      <c r="M50" s="172">
        <f t="shared" si="0"/>
        <v>0</v>
      </c>
      <c r="N50" s="178">
        <f>SUM(D50:K50)-LARGE((D50:K50),8)</f>
        <v>0</v>
      </c>
      <c r="O50" s="172">
        <f t="shared" si="2"/>
        <v>0</v>
      </c>
      <c r="P50" s="166"/>
      <c r="Q50" s="94"/>
    </row>
    <row r="51" spans="2:17" ht="18" hidden="1" customHeight="1" thickTop="1" thickBot="1">
      <c r="B51" s="125" t="e">
        <f>#REF!+1</f>
        <v>#REF!</v>
      </c>
      <c r="C51" s="126"/>
      <c r="D51" s="122">
        <v>0</v>
      </c>
      <c r="E51" s="102">
        <v>0</v>
      </c>
      <c r="F51" s="102">
        <v>0</v>
      </c>
      <c r="G51" s="151">
        <v>0</v>
      </c>
      <c r="H51" s="104">
        <v>0</v>
      </c>
      <c r="I51" s="104">
        <v>0</v>
      </c>
      <c r="J51" s="104">
        <v>0</v>
      </c>
      <c r="K51" s="104"/>
      <c r="L51" s="102">
        <v>0</v>
      </c>
      <c r="M51" s="105">
        <f t="shared" ref="M51:M67" si="4">SUM(D51:L51)</f>
        <v>0</v>
      </c>
      <c r="N51" s="154">
        <f t="shared" ref="N51:N58" si="5">SUM(D51:G51)-LARGE((D51:G51),4)</f>
        <v>0</v>
      </c>
      <c r="O51" s="197"/>
      <c r="P51" s="63" t="s">
        <v>86</v>
      </c>
    </row>
    <row r="52" spans="2:17" ht="18" hidden="1" customHeight="1" thickTop="1" thickBot="1">
      <c r="B52" s="42" t="e">
        <f t="shared" ref="B52:B66" si="6">B51+1</f>
        <v>#REF!</v>
      </c>
      <c r="C52" s="115"/>
      <c r="D52" s="101">
        <v>0</v>
      </c>
      <c r="E52" s="102">
        <v>0</v>
      </c>
      <c r="F52" s="102">
        <v>0</v>
      </c>
      <c r="G52" s="151">
        <v>0</v>
      </c>
      <c r="H52" s="104">
        <v>0</v>
      </c>
      <c r="I52" s="104">
        <v>0</v>
      </c>
      <c r="J52" s="104">
        <v>0</v>
      </c>
      <c r="K52" s="104"/>
      <c r="L52" s="102">
        <v>0</v>
      </c>
      <c r="M52" s="99">
        <f t="shared" si="4"/>
        <v>0</v>
      </c>
      <c r="N52" s="153">
        <f t="shared" si="5"/>
        <v>0</v>
      </c>
      <c r="O52" s="197"/>
      <c r="P52" s="63" t="s">
        <v>87</v>
      </c>
    </row>
    <row r="53" spans="2:17" ht="18" hidden="1" customHeight="1" thickTop="1" thickBot="1">
      <c r="B53" s="42" t="e">
        <f t="shared" si="6"/>
        <v>#REF!</v>
      </c>
      <c r="C53" s="115"/>
      <c r="D53" s="101">
        <v>0</v>
      </c>
      <c r="E53" s="102">
        <v>0</v>
      </c>
      <c r="F53" s="102">
        <v>0</v>
      </c>
      <c r="G53" s="151">
        <v>0</v>
      </c>
      <c r="H53" s="104">
        <v>0</v>
      </c>
      <c r="I53" s="104">
        <v>0</v>
      </c>
      <c r="J53" s="104">
        <v>0</v>
      </c>
      <c r="K53" s="104"/>
      <c r="L53" s="102">
        <v>0</v>
      </c>
      <c r="M53" s="99">
        <f t="shared" si="4"/>
        <v>0</v>
      </c>
      <c r="N53" s="153">
        <f t="shared" si="5"/>
        <v>0</v>
      </c>
      <c r="O53" s="197"/>
      <c r="P53" s="63" t="s">
        <v>88</v>
      </c>
    </row>
    <row r="54" spans="2:17" ht="18" hidden="1" customHeight="1" thickTop="1" thickBot="1">
      <c r="B54" s="42" t="e">
        <f t="shared" si="6"/>
        <v>#REF!</v>
      </c>
      <c r="C54" s="64"/>
      <c r="D54" s="101">
        <v>0</v>
      </c>
      <c r="E54" s="102">
        <v>0</v>
      </c>
      <c r="F54" s="102">
        <v>0</v>
      </c>
      <c r="G54" s="151">
        <v>0</v>
      </c>
      <c r="H54" s="104">
        <v>0</v>
      </c>
      <c r="I54" s="104">
        <v>0</v>
      </c>
      <c r="J54" s="104">
        <v>0</v>
      </c>
      <c r="K54" s="104"/>
      <c r="L54" s="102">
        <v>0</v>
      </c>
      <c r="M54" s="99">
        <f t="shared" si="4"/>
        <v>0</v>
      </c>
      <c r="N54" s="153">
        <f t="shared" si="5"/>
        <v>0</v>
      </c>
      <c r="O54" s="197"/>
      <c r="P54" s="63" t="s">
        <v>89</v>
      </c>
    </row>
    <row r="55" spans="2:17" ht="18" hidden="1" customHeight="1" thickTop="1" thickBot="1">
      <c r="B55" s="42" t="e">
        <f t="shared" si="6"/>
        <v>#REF!</v>
      </c>
      <c r="C55" s="116"/>
      <c r="D55" s="101">
        <v>0</v>
      </c>
      <c r="E55" s="102">
        <v>0</v>
      </c>
      <c r="F55" s="102">
        <v>0</v>
      </c>
      <c r="G55" s="151">
        <v>0</v>
      </c>
      <c r="H55" s="104">
        <v>0</v>
      </c>
      <c r="I55" s="104">
        <v>0</v>
      </c>
      <c r="J55" s="104">
        <v>0</v>
      </c>
      <c r="K55" s="104"/>
      <c r="L55" s="102">
        <v>0</v>
      </c>
      <c r="M55" s="99">
        <f t="shared" si="4"/>
        <v>0</v>
      </c>
      <c r="N55" s="153">
        <f t="shared" si="5"/>
        <v>0</v>
      </c>
      <c r="O55" s="197"/>
      <c r="P55" s="63" t="s">
        <v>90</v>
      </c>
    </row>
    <row r="56" spans="2:17" ht="18" hidden="1" customHeight="1" thickTop="1" thickBot="1">
      <c r="B56" s="42" t="e">
        <f t="shared" si="6"/>
        <v>#REF!</v>
      </c>
      <c r="C56" s="64"/>
      <c r="D56" s="101">
        <v>0</v>
      </c>
      <c r="E56" s="102">
        <v>0</v>
      </c>
      <c r="F56" s="102">
        <v>0</v>
      </c>
      <c r="G56" s="151">
        <v>0</v>
      </c>
      <c r="H56" s="104">
        <v>0</v>
      </c>
      <c r="I56" s="104">
        <v>0</v>
      </c>
      <c r="J56" s="104">
        <v>0</v>
      </c>
      <c r="K56" s="104"/>
      <c r="L56" s="102">
        <v>0</v>
      </c>
      <c r="M56" s="99">
        <f t="shared" si="4"/>
        <v>0</v>
      </c>
      <c r="N56" s="153">
        <f t="shared" si="5"/>
        <v>0</v>
      </c>
      <c r="O56" s="197"/>
      <c r="P56" s="63" t="s">
        <v>91</v>
      </c>
    </row>
    <row r="57" spans="2:17" ht="18" hidden="1" customHeight="1" thickTop="1" thickBot="1">
      <c r="B57" s="42" t="e">
        <f t="shared" si="6"/>
        <v>#REF!</v>
      </c>
      <c r="C57" s="117"/>
      <c r="D57" s="101">
        <v>0</v>
      </c>
      <c r="E57" s="102">
        <v>0</v>
      </c>
      <c r="F57" s="102">
        <v>0</v>
      </c>
      <c r="G57" s="151">
        <v>0</v>
      </c>
      <c r="H57" s="104">
        <v>0</v>
      </c>
      <c r="I57" s="104">
        <v>0</v>
      </c>
      <c r="J57" s="104">
        <v>0</v>
      </c>
      <c r="K57" s="104"/>
      <c r="L57" s="102">
        <v>0</v>
      </c>
      <c r="M57" s="99">
        <f t="shared" si="4"/>
        <v>0</v>
      </c>
      <c r="N57" s="153">
        <f t="shared" si="5"/>
        <v>0</v>
      </c>
      <c r="O57" s="197"/>
      <c r="P57" s="63" t="s">
        <v>92</v>
      </c>
    </row>
    <row r="58" spans="2:17" ht="18" hidden="1" customHeight="1" thickTop="1" thickBot="1">
      <c r="B58" s="42" t="e">
        <f t="shared" si="6"/>
        <v>#REF!</v>
      </c>
      <c r="C58" s="115"/>
      <c r="D58" s="101">
        <v>0</v>
      </c>
      <c r="E58" s="102">
        <v>0</v>
      </c>
      <c r="F58" s="102">
        <v>0</v>
      </c>
      <c r="G58" s="151">
        <v>0</v>
      </c>
      <c r="H58" s="104">
        <v>0</v>
      </c>
      <c r="I58" s="104">
        <v>0</v>
      </c>
      <c r="J58" s="104">
        <v>0</v>
      </c>
      <c r="K58" s="104"/>
      <c r="L58" s="102">
        <v>0</v>
      </c>
      <c r="M58" s="99">
        <f t="shared" si="4"/>
        <v>0</v>
      </c>
      <c r="N58" s="153">
        <f t="shared" si="5"/>
        <v>0</v>
      </c>
      <c r="O58" s="197"/>
      <c r="P58" s="63" t="s">
        <v>93</v>
      </c>
    </row>
    <row r="59" spans="2:17" ht="18" hidden="1" customHeight="1" thickTop="1" thickBot="1">
      <c r="B59" s="42" t="e">
        <f t="shared" si="6"/>
        <v>#REF!</v>
      </c>
      <c r="C59" s="64"/>
      <c r="D59" s="101">
        <v>0</v>
      </c>
      <c r="E59" s="102">
        <v>0</v>
      </c>
      <c r="F59" s="102">
        <v>0</v>
      </c>
      <c r="G59" s="151">
        <v>0</v>
      </c>
      <c r="H59" s="104">
        <v>0</v>
      </c>
      <c r="I59" s="104">
        <v>0</v>
      </c>
      <c r="J59" s="104">
        <v>0</v>
      </c>
      <c r="K59" s="104"/>
      <c r="L59" s="102">
        <v>0</v>
      </c>
      <c r="M59" s="99">
        <f t="shared" si="4"/>
        <v>0</v>
      </c>
      <c r="N59" s="153">
        <f t="shared" ref="N59:N83" si="7">SUM(D59:G59)-LARGE((D59:G59),4)</f>
        <v>0</v>
      </c>
      <c r="O59" s="197"/>
      <c r="P59" s="63" t="s">
        <v>94</v>
      </c>
    </row>
    <row r="60" spans="2:17" ht="18" hidden="1" customHeight="1" thickTop="1" thickBot="1">
      <c r="B60" s="42" t="e">
        <f t="shared" si="6"/>
        <v>#REF!</v>
      </c>
      <c r="C60" s="115"/>
      <c r="D60" s="101">
        <v>0</v>
      </c>
      <c r="E60" s="102">
        <v>0</v>
      </c>
      <c r="F60" s="102">
        <v>0</v>
      </c>
      <c r="G60" s="151">
        <v>0</v>
      </c>
      <c r="H60" s="104">
        <v>0</v>
      </c>
      <c r="I60" s="104">
        <v>0</v>
      </c>
      <c r="J60" s="104">
        <v>0</v>
      </c>
      <c r="K60" s="104"/>
      <c r="L60" s="102">
        <v>0</v>
      </c>
      <c r="M60" s="99">
        <f t="shared" si="4"/>
        <v>0</v>
      </c>
      <c r="N60" s="153">
        <f t="shared" si="7"/>
        <v>0</v>
      </c>
      <c r="O60" s="197"/>
      <c r="P60" s="63" t="s">
        <v>95</v>
      </c>
    </row>
    <row r="61" spans="2:17" ht="18" hidden="1" customHeight="1" thickTop="1" thickBot="1">
      <c r="B61" s="42" t="e">
        <f t="shared" si="6"/>
        <v>#REF!</v>
      </c>
      <c r="C61" s="64"/>
      <c r="D61" s="101">
        <v>0</v>
      </c>
      <c r="E61" s="102">
        <v>0</v>
      </c>
      <c r="F61" s="102">
        <v>0</v>
      </c>
      <c r="G61" s="151">
        <v>0</v>
      </c>
      <c r="H61" s="104">
        <v>0</v>
      </c>
      <c r="I61" s="104">
        <v>0</v>
      </c>
      <c r="J61" s="104">
        <v>0</v>
      </c>
      <c r="K61" s="104"/>
      <c r="L61" s="102">
        <v>0</v>
      </c>
      <c r="M61" s="99">
        <f t="shared" si="4"/>
        <v>0</v>
      </c>
      <c r="N61" s="153">
        <f t="shared" si="7"/>
        <v>0</v>
      </c>
      <c r="O61" s="197"/>
      <c r="P61" s="63" t="s">
        <v>96</v>
      </c>
    </row>
    <row r="62" spans="2:17" ht="18" hidden="1" customHeight="1" thickTop="1" thickBot="1">
      <c r="B62" s="42" t="e">
        <f t="shared" si="6"/>
        <v>#REF!</v>
      </c>
      <c r="C62" s="64"/>
      <c r="D62" s="101">
        <v>0</v>
      </c>
      <c r="E62" s="102">
        <v>0</v>
      </c>
      <c r="F62" s="102">
        <v>0</v>
      </c>
      <c r="G62" s="151">
        <v>0</v>
      </c>
      <c r="H62" s="104">
        <v>0</v>
      </c>
      <c r="I62" s="104">
        <v>0</v>
      </c>
      <c r="J62" s="104">
        <v>0</v>
      </c>
      <c r="K62" s="104"/>
      <c r="L62" s="102">
        <v>0</v>
      </c>
      <c r="M62" s="99">
        <f t="shared" si="4"/>
        <v>0</v>
      </c>
      <c r="N62" s="153">
        <f t="shared" si="7"/>
        <v>0</v>
      </c>
      <c r="O62" s="197"/>
      <c r="P62" s="63" t="s">
        <v>97</v>
      </c>
    </row>
    <row r="63" spans="2:17" ht="18" hidden="1" customHeight="1" thickTop="1" thickBot="1">
      <c r="B63" s="42" t="e">
        <f t="shared" si="6"/>
        <v>#REF!</v>
      </c>
      <c r="C63" s="64"/>
      <c r="D63" s="101">
        <v>0</v>
      </c>
      <c r="E63" s="102">
        <v>0</v>
      </c>
      <c r="F63" s="102">
        <v>0</v>
      </c>
      <c r="G63" s="151">
        <v>0</v>
      </c>
      <c r="H63" s="104">
        <v>0</v>
      </c>
      <c r="I63" s="104">
        <v>0</v>
      </c>
      <c r="J63" s="104">
        <v>0</v>
      </c>
      <c r="K63" s="104"/>
      <c r="L63" s="102">
        <v>0</v>
      </c>
      <c r="M63" s="99">
        <f t="shared" si="4"/>
        <v>0</v>
      </c>
      <c r="N63" s="153">
        <f t="shared" si="7"/>
        <v>0</v>
      </c>
      <c r="O63" s="197"/>
      <c r="P63" s="63" t="s">
        <v>98</v>
      </c>
    </row>
    <row r="64" spans="2:17" ht="18" hidden="1" customHeight="1" thickTop="1" thickBot="1">
      <c r="B64" s="42" t="e">
        <f t="shared" si="6"/>
        <v>#REF!</v>
      </c>
      <c r="C64" s="64"/>
      <c r="D64" s="101">
        <v>0</v>
      </c>
      <c r="E64" s="102">
        <v>0</v>
      </c>
      <c r="F64" s="102">
        <v>0</v>
      </c>
      <c r="G64" s="151">
        <v>0</v>
      </c>
      <c r="H64" s="104">
        <v>0</v>
      </c>
      <c r="I64" s="104">
        <v>0</v>
      </c>
      <c r="J64" s="104">
        <v>0</v>
      </c>
      <c r="K64" s="104"/>
      <c r="L64" s="102">
        <v>0</v>
      </c>
      <c r="M64" s="99">
        <f t="shared" si="4"/>
        <v>0</v>
      </c>
      <c r="N64" s="153">
        <f t="shared" si="7"/>
        <v>0</v>
      </c>
      <c r="O64" s="197"/>
      <c r="P64" s="63" t="s">
        <v>99</v>
      </c>
    </row>
    <row r="65" spans="2:17" ht="18" hidden="1" customHeight="1" thickTop="1" thickBot="1">
      <c r="B65" s="42" t="e">
        <f t="shared" si="6"/>
        <v>#REF!</v>
      </c>
      <c r="C65" s="64"/>
      <c r="D65" s="101">
        <v>0</v>
      </c>
      <c r="E65" s="102">
        <v>0</v>
      </c>
      <c r="F65" s="102">
        <v>0</v>
      </c>
      <c r="G65" s="151">
        <v>0</v>
      </c>
      <c r="H65" s="104">
        <v>0</v>
      </c>
      <c r="I65" s="104">
        <v>0</v>
      </c>
      <c r="J65" s="104">
        <v>0</v>
      </c>
      <c r="K65" s="104"/>
      <c r="L65" s="102">
        <v>0</v>
      </c>
      <c r="M65" s="99">
        <f t="shared" si="4"/>
        <v>0</v>
      </c>
      <c r="N65" s="153">
        <f t="shared" si="7"/>
        <v>0</v>
      </c>
      <c r="O65" s="197"/>
      <c r="P65" s="63" t="s">
        <v>100</v>
      </c>
    </row>
    <row r="66" spans="2:17" ht="18" hidden="1" customHeight="1" thickTop="1" thickBot="1">
      <c r="B66" s="42" t="e">
        <f t="shared" si="6"/>
        <v>#REF!</v>
      </c>
      <c r="C66" s="60"/>
      <c r="D66" s="101">
        <v>0</v>
      </c>
      <c r="E66" s="102">
        <v>0</v>
      </c>
      <c r="F66" s="102">
        <v>0</v>
      </c>
      <c r="G66" s="151">
        <v>0</v>
      </c>
      <c r="H66" s="104">
        <v>0</v>
      </c>
      <c r="I66" s="104">
        <v>0</v>
      </c>
      <c r="J66" s="104">
        <v>0</v>
      </c>
      <c r="K66" s="104"/>
      <c r="L66" s="102">
        <v>0</v>
      </c>
      <c r="M66" s="99">
        <f t="shared" si="4"/>
        <v>0</v>
      </c>
      <c r="N66" s="153">
        <f t="shared" si="7"/>
        <v>0</v>
      </c>
      <c r="O66" s="197"/>
      <c r="P66" s="63" t="s">
        <v>101</v>
      </c>
      <c r="Q66" s="92">
        <v>67</v>
      </c>
    </row>
    <row r="67" spans="2:17" ht="18" hidden="1" customHeight="1" thickTop="1" thickBot="1">
      <c r="B67" s="42" t="e">
        <f t="shared" ref="B67:B83" si="8">B66+1</f>
        <v>#REF!</v>
      </c>
      <c r="C67" s="60"/>
      <c r="D67" s="101">
        <v>0</v>
      </c>
      <c r="E67" s="102">
        <v>0</v>
      </c>
      <c r="F67" s="102">
        <v>0</v>
      </c>
      <c r="G67" s="151">
        <v>0</v>
      </c>
      <c r="H67" s="104">
        <v>0</v>
      </c>
      <c r="I67" s="104">
        <v>0</v>
      </c>
      <c r="J67" s="104">
        <v>0</v>
      </c>
      <c r="K67" s="104"/>
      <c r="L67" s="102">
        <v>0</v>
      </c>
      <c r="M67" s="99">
        <f t="shared" si="4"/>
        <v>0</v>
      </c>
      <c r="N67" s="153">
        <f t="shared" si="7"/>
        <v>0</v>
      </c>
      <c r="O67" s="197"/>
      <c r="P67" s="63" t="s">
        <v>102</v>
      </c>
      <c r="Q67" s="92">
        <v>63</v>
      </c>
    </row>
    <row r="68" spans="2:17" ht="18" hidden="1" customHeight="1" thickTop="1" thickBot="1">
      <c r="B68" s="42" t="e">
        <f t="shared" si="8"/>
        <v>#REF!</v>
      </c>
      <c r="C68" s="60"/>
      <c r="D68" s="101">
        <v>0</v>
      </c>
      <c r="E68" s="102">
        <v>0</v>
      </c>
      <c r="F68" s="102">
        <v>0</v>
      </c>
      <c r="G68" s="151">
        <v>0</v>
      </c>
      <c r="H68" s="104">
        <v>0</v>
      </c>
      <c r="I68" s="104">
        <v>0</v>
      </c>
      <c r="J68" s="104">
        <v>0</v>
      </c>
      <c r="K68" s="104"/>
      <c r="L68" s="102">
        <v>0</v>
      </c>
      <c r="M68" s="99">
        <f t="shared" ref="M68:M83" si="9">SUM(D68:L68)</f>
        <v>0</v>
      </c>
      <c r="N68" s="153">
        <f t="shared" si="7"/>
        <v>0</v>
      </c>
      <c r="O68" s="197"/>
      <c r="P68" s="63" t="s">
        <v>103</v>
      </c>
      <c r="Q68" s="92">
        <v>59</v>
      </c>
    </row>
    <row r="69" spans="2:17" ht="18" hidden="1" customHeight="1" thickTop="1" thickBot="1">
      <c r="B69" s="42" t="e">
        <f t="shared" si="8"/>
        <v>#REF!</v>
      </c>
      <c r="C69" s="117"/>
      <c r="D69" s="101">
        <v>0</v>
      </c>
      <c r="E69" s="102">
        <v>0</v>
      </c>
      <c r="F69" s="102">
        <v>0</v>
      </c>
      <c r="G69" s="151">
        <v>0</v>
      </c>
      <c r="H69" s="104">
        <v>0</v>
      </c>
      <c r="I69" s="104">
        <v>0</v>
      </c>
      <c r="J69" s="104">
        <v>0</v>
      </c>
      <c r="K69" s="104"/>
      <c r="L69" s="102">
        <v>0</v>
      </c>
      <c r="M69" s="99">
        <f t="shared" si="9"/>
        <v>0</v>
      </c>
      <c r="N69" s="153">
        <f t="shared" si="7"/>
        <v>0</v>
      </c>
      <c r="O69" s="197"/>
      <c r="P69" s="63" t="s">
        <v>104</v>
      </c>
      <c r="Q69" s="92">
        <v>55</v>
      </c>
    </row>
    <row r="70" spans="2:17" ht="18" hidden="1" customHeight="1" thickTop="1" thickBot="1">
      <c r="B70" s="42" t="e">
        <f t="shared" si="8"/>
        <v>#REF!</v>
      </c>
      <c r="C70" s="64"/>
      <c r="D70" s="101">
        <v>0</v>
      </c>
      <c r="E70" s="102">
        <v>0</v>
      </c>
      <c r="F70" s="102">
        <v>0</v>
      </c>
      <c r="G70" s="151">
        <v>0</v>
      </c>
      <c r="H70" s="104">
        <v>0</v>
      </c>
      <c r="I70" s="104">
        <v>0</v>
      </c>
      <c r="J70" s="104">
        <v>0</v>
      </c>
      <c r="K70" s="104"/>
      <c r="L70" s="102">
        <v>0</v>
      </c>
      <c r="M70" s="99">
        <f t="shared" si="9"/>
        <v>0</v>
      </c>
      <c r="N70" s="153">
        <f t="shared" si="7"/>
        <v>0</v>
      </c>
      <c r="O70" s="197"/>
      <c r="P70" s="63" t="s">
        <v>105</v>
      </c>
      <c r="Q70" s="92">
        <v>51</v>
      </c>
    </row>
    <row r="71" spans="2:17" ht="18" hidden="1" customHeight="1" thickTop="1" thickBot="1">
      <c r="B71" s="42" t="e">
        <f t="shared" si="8"/>
        <v>#REF!</v>
      </c>
      <c r="C71" s="114"/>
      <c r="D71" s="101">
        <v>0</v>
      </c>
      <c r="E71" s="102">
        <v>0</v>
      </c>
      <c r="F71" s="102">
        <v>0</v>
      </c>
      <c r="G71" s="151">
        <v>0</v>
      </c>
      <c r="H71" s="104">
        <v>0</v>
      </c>
      <c r="I71" s="104">
        <v>0</v>
      </c>
      <c r="J71" s="104">
        <v>0</v>
      </c>
      <c r="K71" s="104"/>
      <c r="L71" s="102">
        <v>0</v>
      </c>
      <c r="M71" s="99">
        <f t="shared" si="9"/>
        <v>0</v>
      </c>
      <c r="N71" s="153">
        <f t="shared" si="7"/>
        <v>0</v>
      </c>
      <c r="O71" s="197"/>
      <c r="P71" s="63" t="s">
        <v>106</v>
      </c>
      <c r="Q71" s="92">
        <v>47</v>
      </c>
    </row>
    <row r="72" spans="2:17" ht="18" hidden="1" customHeight="1" thickTop="1" thickBot="1">
      <c r="B72" s="42" t="e">
        <f t="shared" si="8"/>
        <v>#REF!</v>
      </c>
      <c r="C72" s="118"/>
      <c r="D72" s="101">
        <v>0</v>
      </c>
      <c r="E72" s="102">
        <v>0</v>
      </c>
      <c r="F72" s="102">
        <v>0</v>
      </c>
      <c r="G72" s="151">
        <v>0</v>
      </c>
      <c r="H72" s="104">
        <v>0</v>
      </c>
      <c r="I72" s="104">
        <v>0</v>
      </c>
      <c r="J72" s="104">
        <v>0</v>
      </c>
      <c r="K72" s="104"/>
      <c r="L72" s="102">
        <v>0</v>
      </c>
      <c r="M72" s="99">
        <f t="shared" si="9"/>
        <v>0</v>
      </c>
      <c r="N72" s="153">
        <f t="shared" si="7"/>
        <v>0</v>
      </c>
      <c r="O72" s="197"/>
      <c r="P72" s="63" t="s">
        <v>107</v>
      </c>
      <c r="Q72" s="92">
        <v>43</v>
      </c>
    </row>
    <row r="73" spans="2:17" ht="18" hidden="1" customHeight="1" thickTop="1" thickBot="1">
      <c r="B73" s="42" t="e">
        <f t="shared" si="8"/>
        <v>#REF!</v>
      </c>
      <c r="C73" s="60"/>
      <c r="D73" s="101">
        <v>0</v>
      </c>
      <c r="E73" s="102">
        <v>0</v>
      </c>
      <c r="F73" s="102">
        <v>0</v>
      </c>
      <c r="G73" s="151">
        <v>0</v>
      </c>
      <c r="H73" s="104">
        <v>0</v>
      </c>
      <c r="I73" s="104">
        <v>0</v>
      </c>
      <c r="J73" s="104">
        <v>0</v>
      </c>
      <c r="K73" s="104"/>
      <c r="L73" s="102">
        <v>0</v>
      </c>
      <c r="M73" s="99">
        <f t="shared" si="9"/>
        <v>0</v>
      </c>
      <c r="N73" s="153">
        <f t="shared" si="7"/>
        <v>0</v>
      </c>
      <c r="O73" s="197"/>
      <c r="P73" s="63" t="s">
        <v>108</v>
      </c>
      <c r="Q73" s="92">
        <v>39</v>
      </c>
    </row>
    <row r="74" spans="2:17" ht="18" hidden="1" customHeight="1" thickTop="1" thickBot="1">
      <c r="B74" s="42" t="e">
        <f t="shared" si="8"/>
        <v>#REF!</v>
      </c>
      <c r="C74" s="60"/>
      <c r="D74" s="101">
        <v>0</v>
      </c>
      <c r="E74" s="102">
        <v>0</v>
      </c>
      <c r="F74" s="102">
        <v>0</v>
      </c>
      <c r="G74" s="151">
        <v>0</v>
      </c>
      <c r="H74" s="104">
        <v>0</v>
      </c>
      <c r="I74" s="104">
        <v>0</v>
      </c>
      <c r="J74" s="104">
        <v>0</v>
      </c>
      <c r="K74" s="104"/>
      <c r="L74" s="102">
        <v>0</v>
      </c>
      <c r="M74" s="99">
        <f t="shared" si="9"/>
        <v>0</v>
      </c>
      <c r="N74" s="153">
        <f t="shared" si="7"/>
        <v>0</v>
      </c>
      <c r="O74" s="197"/>
      <c r="P74" s="63" t="s">
        <v>109</v>
      </c>
      <c r="Q74" s="92">
        <v>35</v>
      </c>
    </row>
    <row r="75" spans="2:17" ht="18" hidden="1" customHeight="1" thickTop="1" thickBot="1">
      <c r="B75" s="42" t="e">
        <f t="shared" si="8"/>
        <v>#REF!</v>
      </c>
      <c r="C75" s="60"/>
      <c r="D75" s="101">
        <v>0</v>
      </c>
      <c r="E75" s="102">
        <v>0</v>
      </c>
      <c r="F75" s="102">
        <v>0</v>
      </c>
      <c r="G75" s="151">
        <v>0</v>
      </c>
      <c r="H75" s="104">
        <v>0</v>
      </c>
      <c r="I75" s="104">
        <v>0</v>
      </c>
      <c r="J75" s="104">
        <v>0</v>
      </c>
      <c r="K75" s="104"/>
      <c r="L75" s="102">
        <v>0</v>
      </c>
      <c r="M75" s="99">
        <f t="shared" si="9"/>
        <v>0</v>
      </c>
      <c r="N75" s="153">
        <f t="shared" si="7"/>
        <v>0</v>
      </c>
      <c r="O75" s="197"/>
      <c r="P75" s="63" t="s">
        <v>110</v>
      </c>
      <c r="Q75" s="92">
        <v>31</v>
      </c>
    </row>
    <row r="76" spans="2:17" ht="18" hidden="1" customHeight="1" thickTop="1" thickBot="1">
      <c r="B76" s="42" t="e">
        <f t="shared" si="8"/>
        <v>#REF!</v>
      </c>
      <c r="C76" s="17"/>
      <c r="D76" s="101">
        <v>0</v>
      </c>
      <c r="E76" s="102">
        <v>0</v>
      </c>
      <c r="F76" s="102">
        <v>0</v>
      </c>
      <c r="G76" s="151">
        <v>0</v>
      </c>
      <c r="H76" s="104">
        <v>0</v>
      </c>
      <c r="I76" s="104">
        <v>0</v>
      </c>
      <c r="J76" s="104">
        <v>0</v>
      </c>
      <c r="K76" s="104"/>
      <c r="L76" s="102">
        <v>0</v>
      </c>
      <c r="M76" s="99">
        <f t="shared" si="9"/>
        <v>0</v>
      </c>
      <c r="N76" s="153">
        <f t="shared" si="7"/>
        <v>0</v>
      </c>
      <c r="O76" s="197"/>
      <c r="P76" s="63" t="s">
        <v>111</v>
      </c>
      <c r="Q76" s="92">
        <v>26</v>
      </c>
    </row>
    <row r="77" spans="2:17" ht="18" hidden="1" customHeight="1" thickTop="1" thickBot="1">
      <c r="B77" s="42" t="e">
        <f t="shared" si="8"/>
        <v>#REF!</v>
      </c>
      <c r="C77" s="60"/>
      <c r="D77" s="101">
        <v>0</v>
      </c>
      <c r="E77" s="102">
        <v>0</v>
      </c>
      <c r="F77" s="102">
        <v>0</v>
      </c>
      <c r="G77" s="151">
        <v>0</v>
      </c>
      <c r="H77" s="104">
        <v>0</v>
      </c>
      <c r="I77" s="104">
        <v>0</v>
      </c>
      <c r="J77" s="104">
        <v>0</v>
      </c>
      <c r="K77" s="104"/>
      <c r="L77" s="102">
        <v>0</v>
      </c>
      <c r="M77" s="99">
        <f t="shared" si="9"/>
        <v>0</v>
      </c>
      <c r="N77" s="153">
        <f t="shared" si="7"/>
        <v>0</v>
      </c>
      <c r="O77" s="197"/>
      <c r="P77" s="63" t="s">
        <v>112</v>
      </c>
      <c r="Q77" s="92">
        <v>22</v>
      </c>
    </row>
    <row r="78" spans="2:17" ht="18" hidden="1" customHeight="1" thickTop="1" thickBot="1">
      <c r="B78" s="42" t="e">
        <f t="shared" si="8"/>
        <v>#REF!</v>
      </c>
      <c r="C78" s="60"/>
      <c r="D78" s="101">
        <v>0</v>
      </c>
      <c r="E78" s="102">
        <v>0</v>
      </c>
      <c r="F78" s="102">
        <v>0</v>
      </c>
      <c r="G78" s="151">
        <v>0</v>
      </c>
      <c r="H78" s="104">
        <v>0</v>
      </c>
      <c r="I78" s="104">
        <v>0</v>
      </c>
      <c r="J78" s="104">
        <v>0</v>
      </c>
      <c r="K78" s="104"/>
      <c r="L78" s="102">
        <v>0</v>
      </c>
      <c r="M78" s="99">
        <f t="shared" si="9"/>
        <v>0</v>
      </c>
      <c r="N78" s="153">
        <f t="shared" si="7"/>
        <v>0</v>
      </c>
      <c r="O78" s="197"/>
      <c r="P78" s="63" t="s">
        <v>113</v>
      </c>
      <c r="Q78" s="92">
        <v>18</v>
      </c>
    </row>
    <row r="79" spans="2:17" ht="18" hidden="1" customHeight="1" thickTop="1" thickBot="1">
      <c r="B79" s="42" t="e">
        <f t="shared" si="8"/>
        <v>#REF!</v>
      </c>
      <c r="C79" s="118"/>
      <c r="D79" s="101">
        <v>0</v>
      </c>
      <c r="E79" s="102">
        <v>0</v>
      </c>
      <c r="F79" s="102">
        <v>0</v>
      </c>
      <c r="G79" s="151">
        <v>0</v>
      </c>
      <c r="H79" s="104">
        <v>0</v>
      </c>
      <c r="I79" s="104">
        <v>0</v>
      </c>
      <c r="J79" s="104">
        <v>0</v>
      </c>
      <c r="K79" s="104"/>
      <c r="L79" s="102">
        <v>0</v>
      </c>
      <c r="M79" s="99">
        <f t="shared" si="9"/>
        <v>0</v>
      </c>
      <c r="N79" s="153">
        <f t="shared" si="7"/>
        <v>0</v>
      </c>
      <c r="O79" s="197"/>
      <c r="P79" s="63" t="s">
        <v>114</v>
      </c>
    </row>
    <row r="80" spans="2:17" ht="18" hidden="1" customHeight="1" thickTop="1" thickBot="1">
      <c r="B80" s="42" t="e">
        <f t="shared" si="8"/>
        <v>#REF!</v>
      </c>
      <c r="C80" s="119"/>
      <c r="D80" s="101">
        <v>0</v>
      </c>
      <c r="E80" s="102">
        <v>0</v>
      </c>
      <c r="F80" s="102">
        <v>0</v>
      </c>
      <c r="G80" s="151">
        <v>0</v>
      </c>
      <c r="H80" s="104">
        <v>0</v>
      </c>
      <c r="I80" s="104">
        <v>0</v>
      </c>
      <c r="J80" s="104">
        <v>0</v>
      </c>
      <c r="K80" s="104"/>
      <c r="L80" s="102">
        <v>0</v>
      </c>
      <c r="M80" s="99">
        <f t="shared" si="9"/>
        <v>0</v>
      </c>
      <c r="N80" s="153">
        <f t="shared" si="7"/>
        <v>0</v>
      </c>
      <c r="O80" s="197"/>
      <c r="P80" s="63" t="s">
        <v>115</v>
      </c>
    </row>
    <row r="81" spans="2:16" ht="18" hidden="1" customHeight="1" thickTop="1" thickBot="1">
      <c r="B81" s="42" t="e">
        <f t="shared" si="8"/>
        <v>#REF!</v>
      </c>
      <c r="C81" s="118"/>
      <c r="D81" s="101">
        <v>0</v>
      </c>
      <c r="E81" s="102">
        <v>0</v>
      </c>
      <c r="F81" s="102">
        <v>0</v>
      </c>
      <c r="G81" s="151">
        <v>0</v>
      </c>
      <c r="H81" s="104">
        <v>0</v>
      </c>
      <c r="I81" s="104">
        <v>0</v>
      </c>
      <c r="J81" s="104">
        <v>0</v>
      </c>
      <c r="K81" s="104"/>
      <c r="L81" s="102">
        <v>0</v>
      </c>
      <c r="M81" s="99">
        <f t="shared" si="9"/>
        <v>0</v>
      </c>
      <c r="N81" s="153">
        <f t="shared" si="7"/>
        <v>0</v>
      </c>
      <c r="O81" s="197"/>
      <c r="P81" s="63" t="s">
        <v>116</v>
      </c>
    </row>
    <row r="82" spans="2:16" ht="18" hidden="1" customHeight="1" thickTop="1" thickBot="1">
      <c r="B82" s="42" t="e">
        <f t="shared" si="8"/>
        <v>#REF!</v>
      </c>
      <c r="C82" s="119"/>
      <c r="D82" s="101">
        <v>0</v>
      </c>
      <c r="E82" s="102">
        <v>0</v>
      </c>
      <c r="F82" s="102">
        <v>0</v>
      </c>
      <c r="G82" s="151">
        <v>0</v>
      </c>
      <c r="H82" s="104">
        <v>0</v>
      </c>
      <c r="I82" s="104">
        <v>0</v>
      </c>
      <c r="J82" s="104">
        <v>0</v>
      </c>
      <c r="K82" s="104"/>
      <c r="L82" s="102">
        <v>0</v>
      </c>
      <c r="M82" s="99">
        <f t="shared" si="9"/>
        <v>0</v>
      </c>
      <c r="N82" s="153">
        <f t="shared" si="7"/>
        <v>0</v>
      </c>
      <c r="O82" s="197"/>
      <c r="P82" s="63" t="s">
        <v>117</v>
      </c>
    </row>
    <row r="83" spans="2:16" ht="18" hidden="1" customHeight="1" thickTop="1" thickBot="1">
      <c r="B83" s="42" t="e">
        <f t="shared" si="8"/>
        <v>#REF!</v>
      </c>
      <c r="C83" s="121" t="s">
        <v>125</v>
      </c>
      <c r="D83" s="101">
        <v>0</v>
      </c>
      <c r="E83" s="102">
        <v>0</v>
      </c>
      <c r="F83" s="102">
        <v>0</v>
      </c>
      <c r="G83" s="151">
        <v>0</v>
      </c>
      <c r="H83" s="104">
        <v>0</v>
      </c>
      <c r="I83" s="104">
        <v>0</v>
      </c>
      <c r="J83" s="104">
        <v>0</v>
      </c>
      <c r="K83" s="104"/>
      <c r="L83" s="102">
        <v>0</v>
      </c>
      <c r="M83" s="9">
        <f t="shared" si="9"/>
        <v>0</v>
      </c>
      <c r="N83" s="153">
        <f t="shared" si="7"/>
        <v>0</v>
      </c>
      <c r="P83" s="63" t="s">
        <v>118</v>
      </c>
    </row>
    <row r="84" spans="2:16" ht="18" hidden="1" customHeight="1" thickTop="1" thickBot="1">
      <c r="C84" s="120" t="s">
        <v>1</v>
      </c>
      <c r="D84" s="87" t="s">
        <v>3</v>
      </c>
      <c r="E84" s="87" t="s">
        <v>3</v>
      </c>
      <c r="F84" s="87" t="s">
        <v>3</v>
      </c>
      <c r="G84" s="87" t="s">
        <v>3</v>
      </c>
      <c r="H84" s="87" t="s">
        <v>3</v>
      </c>
      <c r="I84" s="87" t="s">
        <v>3</v>
      </c>
      <c r="J84" s="87" t="s">
        <v>3</v>
      </c>
      <c r="K84" s="87"/>
      <c r="L84" s="87" t="s">
        <v>3</v>
      </c>
      <c r="M84" s="100"/>
      <c r="N84" s="98"/>
    </row>
    <row r="85" spans="2:16" ht="18" hidden="1" customHeight="1" thickTop="1" thickBot="1"/>
    <row r="86" spans="2:16" ht="69.75" customHeight="1">
      <c r="C86" s="131"/>
      <c r="D86" s="131"/>
      <c r="E86" s="131"/>
      <c r="F86" s="131"/>
    </row>
    <row r="87" spans="2:16" ht="18" customHeight="1"/>
    <row r="89" spans="2:16" ht="25.5" customHeight="1"/>
  </sheetData>
  <sortState ref="C4:O50">
    <sortCondition descending="1" ref="O4:O50"/>
  </sortState>
  <mergeCells count="1">
    <mergeCell ref="B2:N2"/>
  </mergeCells>
  <phoneticPr fontId="0" type="noConversion"/>
  <printOptions horizontalCentered="1" verticalCentered="1"/>
  <pageMargins left="0.11811023622047245" right="0.15748031496062992" top="0.15748031496062992" bottom="0.11811023622047245" header="0.23622047244094491" footer="0.51181102362204722"/>
  <pageSetup paperSize="9" scale="6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zoomScale="80" zoomScaleNormal="80" workbookViewId="0">
      <selection activeCell="V16" sqref="V16"/>
    </sheetView>
  </sheetViews>
  <sheetFormatPr defaultRowHeight="12.75"/>
  <cols>
    <col min="1" max="1" width="2.28515625" customWidth="1"/>
    <col min="2" max="2" width="4.42578125" customWidth="1"/>
    <col min="3" max="3" width="21.28515625" customWidth="1"/>
    <col min="4" max="13" width="8.7109375" style="1" customWidth="1"/>
    <col min="14" max="14" width="9.28515625" style="1" customWidth="1"/>
    <col min="15" max="17" width="8.7109375" customWidth="1"/>
    <col min="18" max="18" width="10.7109375" customWidth="1"/>
  </cols>
  <sheetData>
    <row r="1" spans="1:18" ht="13.5" thickBot="1">
      <c r="A1" s="6"/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6"/>
      <c r="P1" s="6"/>
      <c r="Q1" s="6"/>
      <c r="R1" s="6"/>
    </row>
    <row r="2" spans="1:18" ht="16.5" customHeight="1" thickTop="1" thickBot="1">
      <c r="A2" s="6"/>
      <c r="B2" s="6"/>
      <c r="C2" s="203" t="s">
        <v>145</v>
      </c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5"/>
    </row>
    <row r="3" spans="1:18" ht="16.5" thickTop="1" thickBot="1">
      <c r="A3" s="6"/>
      <c r="B3" s="51"/>
      <c r="C3" s="55" t="s">
        <v>8</v>
      </c>
      <c r="D3" s="56" t="s">
        <v>9</v>
      </c>
      <c r="E3" s="57" t="s">
        <v>10</v>
      </c>
      <c r="F3" s="58" t="s">
        <v>11</v>
      </c>
      <c r="G3" s="58" t="s">
        <v>12</v>
      </c>
      <c r="H3" s="58" t="s">
        <v>13</v>
      </c>
      <c r="I3" s="58" t="s">
        <v>14</v>
      </c>
      <c r="J3" s="58" t="s">
        <v>15</v>
      </c>
      <c r="K3" s="58" t="s">
        <v>16</v>
      </c>
      <c r="L3" s="58" t="s">
        <v>17</v>
      </c>
      <c r="M3" s="58" t="s">
        <v>18</v>
      </c>
      <c r="N3" s="58" t="s">
        <v>21</v>
      </c>
      <c r="O3" s="58" t="s">
        <v>22</v>
      </c>
      <c r="P3" s="58" t="s">
        <v>23</v>
      </c>
      <c r="Q3" s="58" t="s">
        <v>24</v>
      </c>
      <c r="R3" s="9" t="s">
        <v>19</v>
      </c>
    </row>
    <row r="4" spans="1:18" ht="18.75" thickTop="1">
      <c r="A4" s="6"/>
      <c r="B4" s="50">
        <v>1</v>
      </c>
      <c r="C4" s="17"/>
      <c r="D4" s="41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52">
        <f t="shared" ref="R4:R26" si="0">SUM(E4:Q4)-MAX(E4:Q4)</f>
        <v>0</v>
      </c>
    </row>
    <row r="5" spans="1:18" ht="18">
      <c r="A5" s="6"/>
      <c r="B5" s="51">
        <f>B4+1</f>
        <v>2</v>
      </c>
      <c r="C5" s="17"/>
      <c r="D5" s="41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52">
        <f t="shared" si="0"/>
        <v>0</v>
      </c>
    </row>
    <row r="6" spans="1:18" ht="18">
      <c r="A6" s="6"/>
      <c r="B6" s="51">
        <f t="shared" ref="B6:B26" si="1">B5+1</f>
        <v>3</v>
      </c>
      <c r="C6" s="17"/>
      <c r="D6" s="41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52">
        <f t="shared" si="0"/>
        <v>0</v>
      </c>
    </row>
    <row r="7" spans="1:18" ht="18">
      <c r="A7" s="6"/>
      <c r="B7" s="51">
        <f t="shared" si="1"/>
        <v>4</v>
      </c>
      <c r="C7" s="17"/>
      <c r="D7" s="41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52">
        <f t="shared" si="0"/>
        <v>0</v>
      </c>
    </row>
    <row r="8" spans="1:18" ht="18">
      <c r="A8" s="6"/>
      <c r="B8" s="51">
        <f t="shared" si="1"/>
        <v>5</v>
      </c>
      <c r="C8" s="17"/>
      <c r="D8" s="41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52">
        <f t="shared" si="0"/>
        <v>0</v>
      </c>
    </row>
    <row r="9" spans="1:18" ht="18">
      <c r="A9" s="6"/>
      <c r="B9" s="51">
        <f t="shared" si="1"/>
        <v>6</v>
      </c>
      <c r="C9" s="17"/>
      <c r="D9" s="41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52">
        <f t="shared" si="0"/>
        <v>0</v>
      </c>
    </row>
    <row r="10" spans="1:18" ht="18">
      <c r="A10" s="6"/>
      <c r="B10" s="51">
        <f t="shared" si="1"/>
        <v>7</v>
      </c>
      <c r="C10" s="17"/>
      <c r="D10" s="41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52">
        <f t="shared" si="0"/>
        <v>0</v>
      </c>
    </row>
    <row r="11" spans="1:18" ht="18">
      <c r="A11" s="6"/>
      <c r="B11" s="51">
        <f t="shared" si="1"/>
        <v>8</v>
      </c>
      <c r="C11" s="17"/>
      <c r="D11" s="41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52">
        <f t="shared" si="0"/>
        <v>0</v>
      </c>
    </row>
    <row r="12" spans="1:18" ht="18">
      <c r="A12" s="6"/>
      <c r="B12" s="51">
        <f t="shared" si="1"/>
        <v>9</v>
      </c>
      <c r="C12" s="17"/>
      <c r="D12" s="41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52">
        <f t="shared" si="0"/>
        <v>0</v>
      </c>
    </row>
    <row r="13" spans="1:18" ht="18">
      <c r="A13" s="6"/>
      <c r="B13" s="51">
        <f t="shared" si="1"/>
        <v>10</v>
      </c>
      <c r="C13" s="17"/>
      <c r="D13" s="41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52">
        <f t="shared" si="0"/>
        <v>0</v>
      </c>
    </row>
    <row r="14" spans="1:18" ht="18">
      <c r="A14" s="6"/>
      <c r="B14" s="51">
        <f t="shared" si="1"/>
        <v>11</v>
      </c>
      <c r="C14" s="17"/>
      <c r="D14" s="41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52">
        <f t="shared" si="0"/>
        <v>0</v>
      </c>
    </row>
    <row r="15" spans="1:18" ht="18">
      <c r="A15" s="6"/>
      <c r="B15" s="51">
        <f t="shared" si="1"/>
        <v>12</v>
      </c>
      <c r="C15" s="17"/>
      <c r="D15" s="41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52">
        <f t="shared" si="0"/>
        <v>0</v>
      </c>
    </row>
    <row r="16" spans="1:18" ht="18">
      <c r="A16" s="6"/>
      <c r="B16" s="51">
        <f t="shared" si="1"/>
        <v>13</v>
      </c>
      <c r="C16" s="17"/>
      <c r="D16" s="41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52">
        <f t="shared" si="0"/>
        <v>0</v>
      </c>
    </row>
    <row r="17" spans="1:18" ht="18">
      <c r="A17" s="6"/>
      <c r="B17" s="51">
        <f t="shared" si="1"/>
        <v>14</v>
      </c>
      <c r="C17" s="17"/>
      <c r="D17" s="41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52">
        <f t="shared" si="0"/>
        <v>0</v>
      </c>
    </row>
    <row r="18" spans="1:18" ht="18">
      <c r="A18" s="6"/>
      <c r="B18" s="51">
        <f t="shared" si="1"/>
        <v>15</v>
      </c>
      <c r="C18" s="17"/>
      <c r="D18" s="41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52">
        <f t="shared" si="0"/>
        <v>0</v>
      </c>
    </row>
    <row r="19" spans="1:18" ht="18">
      <c r="A19" s="6"/>
      <c r="B19" s="51">
        <f t="shared" si="1"/>
        <v>16</v>
      </c>
      <c r="C19" s="17"/>
      <c r="D19" s="41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52">
        <f t="shared" si="0"/>
        <v>0</v>
      </c>
    </row>
    <row r="20" spans="1:18" ht="18">
      <c r="A20" s="6"/>
      <c r="B20" s="51">
        <f t="shared" si="1"/>
        <v>17</v>
      </c>
      <c r="C20" s="17"/>
      <c r="D20" s="41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52">
        <f t="shared" si="0"/>
        <v>0</v>
      </c>
    </row>
    <row r="21" spans="1:18" ht="18">
      <c r="A21" s="6"/>
      <c r="B21" s="51">
        <f t="shared" si="1"/>
        <v>18</v>
      </c>
      <c r="C21" s="17"/>
      <c r="D21" s="41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52">
        <f t="shared" si="0"/>
        <v>0</v>
      </c>
    </row>
    <row r="22" spans="1:18" ht="18">
      <c r="A22" s="6"/>
      <c r="B22" s="51">
        <f t="shared" si="1"/>
        <v>19</v>
      </c>
      <c r="C22" s="17"/>
      <c r="D22" s="41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52">
        <f t="shared" si="0"/>
        <v>0</v>
      </c>
    </row>
    <row r="23" spans="1:18" ht="18">
      <c r="A23" s="6"/>
      <c r="B23" s="51">
        <f t="shared" si="1"/>
        <v>20</v>
      </c>
      <c r="C23" s="17"/>
      <c r="D23" s="41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52">
        <f t="shared" si="0"/>
        <v>0</v>
      </c>
    </row>
    <row r="24" spans="1:18" ht="18">
      <c r="A24" s="6"/>
      <c r="B24" s="51">
        <f t="shared" si="1"/>
        <v>21</v>
      </c>
      <c r="C24" s="17"/>
      <c r="D24" s="41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53">
        <f t="shared" si="0"/>
        <v>0</v>
      </c>
    </row>
    <row r="25" spans="1:18" ht="18">
      <c r="A25" s="6"/>
      <c r="B25" s="51">
        <f t="shared" si="1"/>
        <v>22</v>
      </c>
      <c r="C25" s="17"/>
      <c r="D25" s="41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53">
        <f t="shared" si="0"/>
        <v>0</v>
      </c>
    </row>
    <row r="26" spans="1:18" ht="18.75" thickBot="1">
      <c r="A26" s="6"/>
      <c r="B26" s="51">
        <f t="shared" si="1"/>
        <v>23</v>
      </c>
      <c r="C26" s="22"/>
      <c r="D26" s="59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54">
        <f t="shared" si="0"/>
        <v>0</v>
      </c>
    </row>
    <row r="27" spans="1:18" ht="13.5" thickTop="1">
      <c r="A27" s="6"/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6"/>
      <c r="P27" s="6"/>
      <c r="Q27" s="6"/>
      <c r="R27" s="6"/>
    </row>
    <row r="28" spans="1:18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6"/>
      <c r="P28" s="6"/>
      <c r="Q28" s="6"/>
      <c r="R28" s="6"/>
    </row>
    <row r="29" spans="1:18">
      <c r="A29" s="6"/>
      <c r="B29" s="6"/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6"/>
      <c r="P29" s="6"/>
      <c r="Q29" s="6"/>
      <c r="R29" s="6"/>
    </row>
    <row r="30" spans="1:18">
      <c r="A30" s="6"/>
      <c r="B30" s="6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6"/>
      <c r="P30" s="6"/>
      <c r="Q30" s="6"/>
      <c r="R30" s="6"/>
    </row>
    <row r="31" spans="1:18">
      <c r="A31" s="6"/>
      <c r="B31" s="6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6"/>
      <c r="P31" s="6"/>
      <c r="Q31" s="6"/>
      <c r="R31" s="6"/>
    </row>
    <row r="32" spans="1:18">
      <c r="A32" s="6"/>
      <c r="B32" s="6"/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6"/>
      <c r="P32" s="6"/>
      <c r="Q32" s="6"/>
      <c r="R32" s="6"/>
    </row>
    <row r="33" spans="1:18">
      <c r="A33" s="6"/>
      <c r="B33" s="6"/>
      <c r="C33" s="6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6"/>
      <c r="P33" s="6"/>
      <c r="Q33" s="6"/>
      <c r="R33" s="6"/>
    </row>
    <row r="34" spans="1:18">
      <c r="A34" s="6"/>
      <c r="B34" s="6"/>
      <c r="C34" s="6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6"/>
      <c r="P34" s="6"/>
      <c r="Q34" s="6"/>
      <c r="R34" s="6"/>
    </row>
    <row r="35" spans="1:18">
      <c r="A35" s="6"/>
      <c r="B35" s="6"/>
      <c r="C35" s="6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6"/>
      <c r="P35" s="6"/>
      <c r="Q35" s="6"/>
      <c r="R35" s="6"/>
    </row>
    <row r="36" spans="1:18">
      <c r="A36" s="6"/>
      <c r="B36" s="6"/>
      <c r="C36" s="6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6"/>
      <c r="P36" s="6"/>
      <c r="Q36" s="6"/>
      <c r="R36" s="6"/>
    </row>
    <row r="37" spans="1:18">
      <c r="A37" s="6"/>
      <c r="B37" s="6"/>
      <c r="C37" s="6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6"/>
      <c r="P37" s="6"/>
      <c r="Q37" s="6"/>
      <c r="R37" s="6"/>
    </row>
    <row r="38" spans="1:18">
      <c r="A38" s="6"/>
      <c r="B38" s="6"/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6"/>
      <c r="P38" s="6"/>
      <c r="Q38" s="6"/>
      <c r="R38" s="6"/>
    </row>
    <row r="39" spans="1:18">
      <c r="A39" s="6"/>
      <c r="B39" s="6"/>
      <c r="C39" s="6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6"/>
      <c r="P39" s="6"/>
      <c r="Q39" s="6"/>
      <c r="R39" s="6"/>
    </row>
    <row r="40" spans="1:18">
      <c r="A40" s="6"/>
      <c r="B40" s="6"/>
      <c r="C40" s="6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6"/>
      <c r="P40" s="6"/>
      <c r="Q40" s="6"/>
      <c r="R40" s="6"/>
    </row>
    <row r="41" spans="1:18">
      <c r="A41" s="6"/>
      <c r="B41" s="6"/>
      <c r="C41" s="6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6"/>
      <c r="P41" s="6"/>
      <c r="Q41" s="6"/>
      <c r="R41" s="6"/>
    </row>
    <row r="42" spans="1:18">
      <c r="A42" s="6"/>
      <c r="B42" s="6"/>
      <c r="C42" s="6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6"/>
      <c r="P42" s="6"/>
      <c r="Q42" s="6"/>
      <c r="R42" s="6"/>
    </row>
    <row r="43" spans="1:18">
      <c r="A43" s="6"/>
      <c r="B43" s="6"/>
      <c r="C43" s="6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6"/>
      <c r="P43" s="6"/>
      <c r="Q43" s="6"/>
      <c r="R43" s="6"/>
    </row>
    <row r="44" spans="1:18">
      <c r="A44" s="6"/>
      <c r="B44" s="6"/>
      <c r="C44" s="6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6"/>
      <c r="P44" s="6"/>
      <c r="Q44" s="6"/>
      <c r="R44" s="6"/>
    </row>
    <row r="45" spans="1:18">
      <c r="A45" s="6"/>
      <c r="B45" s="6"/>
      <c r="C45" s="6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6"/>
      <c r="P45" s="6"/>
      <c r="Q45" s="6"/>
      <c r="R45" s="6"/>
    </row>
    <row r="46" spans="1:18">
      <c r="A46" s="6"/>
      <c r="B46" s="6"/>
      <c r="C46" s="6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6"/>
      <c r="P46" s="6"/>
      <c r="Q46" s="6"/>
      <c r="R46" s="6"/>
    </row>
    <row r="47" spans="1:18">
      <c r="A47" s="6"/>
      <c r="B47" s="6"/>
      <c r="C47" s="6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6"/>
      <c r="P47" s="6"/>
      <c r="Q47" s="6"/>
      <c r="R47" s="6"/>
    </row>
    <row r="48" spans="1:18">
      <c r="A48" s="6"/>
      <c r="B48" s="6"/>
      <c r="C48" s="6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6"/>
      <c r="P48" s="6"/>
      <c r="Q48" s="6"/>
      <c r="R48" s="6"/>
    </row>
    <row r="49" spans="1:18">
      <c r="A49" s="6"/>
      <c r="B49" s="6"/>
      <c r="C49" s="6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6"/>
      <c r="P49" s="6"/>
      <c r="Q49" s="6"/>
      <c r="R49" s="6"/>
    </row>
    <row r="50" spans="1:18">
      <c r="A50" s="6"/>
      <c r="B50" s="6"/>
      <c r="C50" s="6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6"/>
      <c r="P50" s="6"/>
      <c r="Q50" s="6"/>
      <c r="R50" s="6"/>
    </row>
    <row r="51" spans="1:18">
      <c r="A51" s="6"/>
      <c r="B51" s="6"/>
      <c r="C51" s="6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6"/>
      <c r="P51" s="6"/>
      <c r="Q51" s="6"/>
      <c r="R51" s="6"/>
    </row>
    <row r="52" spans="1:18">
      <c r="A52" s="6"/>
      <c r="B52" s="6"/>
      <c r="C52" s="6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6"/>
      <c r="P52" s="6"/>
      <c r="Q52" s="6"/>
      <c r="R52" s="6"/>
    </row>
    <row r="53" spans="1:18">
      <c r="A53" s="6"/>
      <c r="B53" s="6"/>
      <c r="C53" s="6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6"/>
      <c r="P53" s="6"/>
      <c r="Q53" s="6"/>
      <c r="R53" s="6"/>
    </row>
    <row r="54" spans="1:18">
      <c r="A54" s="6"/>
      <c r="B54" s="6"/>
      <c r="C54" s="6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6"/>
      <c r="P54" s="6"/>
      <c r="Q54" s="6"/>
      <c r="R54" s="6"/>
    </row>
    <row r="55" spans="1:18">
      <c r="A55" s="6"/>
      <c r="B55" s="6"/>
      <c r="C55" s="6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6"/>
      <c r="P55" s="6"/>
      <c r="Q55" s="6"/>
      <c r="R55" s="6"/>
    </row>
    <row r="56" spans="1:18">
      <c r="A56" s="6"/>
      <c r="B56" s="6"/>
      <c r="C56" s="6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6"/>
      <c r="P56" s="6"/>
      <c r="Q56" s="6"/>
      <c r="R56" s="6"/>
    </row>
    <row r="57" spans="1:18">
      <c r="A57" s="6"/>
      <c r="B57" s="6"/>
      <c r="C57" s="6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6"/>
      <c r="P57" s="6"/>
      <c r="Q57" s="6"/>
      <c r="R57" s="6"/>
    </row>
    <row r="58" spans="1:18">
      <c r="A58" s="6"/>
      <c r="B58" s="6"/>
      <c r="C58" s="6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6"/>
      <c r="P58" s="6"/>
      <c r="Q58" s="6"/>
      <c r="R58" s="6"/>
    </row>
    <row r="59" spans="1:18">
      <c r="A59" s="6"/>
      <c r="B59" s="6"/>
      <c r="C59" s="6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  <c r="P59" s="6"/>
      <c r="Q59" s="6"/>
      <c r="R59" s="6"/>
    </row>
    <row r="60" spans="1:18">
      <c r="A60" s="6"/>
      <c r="B60" s="6"/>
      <c r="C60" s="6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6"/>
      <c r="P60" s="6"/>
      <c r="Q60" s="6"/>
      <c r="R60" s="6"/>
    </row>
    <row r="61" spans="1:18">
      <c r="A61" s="6"/>
      <c r="B61" s="6"/>
      <c r="C61" s="6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6"/>
      <c r="P61" s="6"/>
      <c r="Q61" s="6"/>
      <c r="R61" s="6"/>
    </row>
    <row r="62" spans="1:18">
      <c r="A62" s="6"/>
      <c r="B62" s="6"/>
      <c r="C62" s="6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6"/>
      <c r="P62" s="6"/>
      <c r="Q62" s="6"/>
      <c r="R62" s="6"/>
    </row>
    <row r="63" spans="1:18">
      <c r="A63" s="6"/>
      <c r="B63" s="6"/>
      <c r="C63" s="6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6"/>
      <c r="P63" s="6"/>
      <c r="Q63" s="6"/>
      <c r="R63" s="6"/>
    </row>
    <row r="64" spans="1:18">
      <c r="A64" s="6"/>
      <c r="B64" s="6"/>
      <c r="C64" s="6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6"/>
      <c r="P64" s="6"/>
      <c r="Q64" s="6"/>
      <c r="R64" s="6"/>
    </row>
    <row r="65" spans="1:18">
      <c r="A65" s="6"/>
      <c r="B65" s="6"/>
      <c r="C65" s="6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6"/>
      <c r="P65" s="6"/>
      <c r="Q65" s="6"/>
      <c r="R65" s="6"/>
    </row>
    <row r="66" spans="1:18">
      <c r="A66" s="6"/>
      <c r="B66" s="6"/>
      <c r="C66" s="6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6"/>
      <c r="P66" s="6"/>
      <c r="Q66" s="6"/>
      <c r="R66" s="6"/>
    </row>
    <row r="67" spans="1:18">
      <c r="A67" s="6"/>
      <c r="B67" s="6"/>
      <c r="C67" s="6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6"/>
      <c r="P67" s="6"/>
      <c r="Q67" s="6"/>
      <c r="R67" s="6"/>
    </row>
    <row r="68" spans="1:18">
      <c r="A68" s="6"/>
      <c r="B68" s="6"/>
      <c r="C68" s="6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6"/>
      <c r="P68" s="6"/>
      <c r="Q68" s="6"/>
      <c r="R68" s="6"/>
    </row>
  </sheetData>
  <mergeCells count="1">
    <mergeCell ref="C2:R2"/>
  </mergeCells>
  <printOptions horizontalCentered="1" verticalCentered="1"/>
  <pageMargins left="0.28000000000000003" right="0.18" top="0.32" bottom="0.5" header="0.35" footer="0.51181102362204722"/>
  <pageSetup paperSize="9"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A1"/>
  <sheetViews>
    <sheetView workbookViewId="0"/>
  </sheetViews>
  <sheetFormatPr defaultRowHeight="12.75"/>
  <sheetData/>
  <phoneticPr fontId="0" type="noConversion"/>
  <printOptions headings="1"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6"/>
  <sheetViews>
    <sheetView zoomScale="75" zoomScaleNormal="80" workbookViewId="0">
      <selection activeCell="C3" sqref="C3"/>
    </sheetView>
  </sheetViews>
  <sheetFormatPr defaultRowHeight="12.75"/>
  <cols>
    <col min="2" max="2" width="7.85546875" style="1" customWidth="1"/>
    <col min="3" max="3" width="22.28515625" style="1" customWidth="1"/>
    <col min="4" max="4" width="13.7109375" style="1" customWidth="1"/>
    <col min="5" max="11" width="9.28515625" style="1" customWidth="1"/>
    <col min="12" max="12" width="9.28515625" customWidth="1"/>
    <col min="13" max="13" width="11.5703125" customWidth="1"/>
    <col min="14" max="14" width="13.5703125" customWidth="1"/>
    <col min="15" max="16" width="6.140625" customWidth="1"/>
  </cols>
  <sheetData>
    <row r="1" spans="2:14" ht="13.5" thickBot="1"/>
    <row r="2" spans="2:14" ht="27" customHeight="1" thickTop="1" thickBot="1">
      <c r="C2" s="203" t="s">
        <v>144</v>
      </c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5"/>
    </row>
    <row r="3" spans="2:14" ht="30" customHeight="1" thickTop="1" thickBot="1">
      <c r="C3" s="10" t="s">
        <v>8</v>
      </c>
      <c r="D3" s="11" t="s">
        <v>9</v>
      </c>
      <c r="E3" s="12" t="s">
        <v>10</v>
      </c>
      <c r="F3" s="13" t="s">
        <v>11</v>
      </c>
      <c r="G3" s="13" t="s">
        <v>12</v>
      </c>
      <c r="H3" s="13" t="s">
        <v>13</v>
      </c>
      <c r="I3" s="13" t="s">
        <v>14</v>
      </c>
      <c r="J3" s="13" t="s">
        <v>15</v>
      </c>
      <c r="K3" s="13" t="s">
        <v>16</v>
      </c>
      <c r="L3" s="13" t="s">
        <v>17</v>
      </c>
      <c r="M3" s="13"/>
      <c r="N3" s="9" t="s">
        <v>19</v>
      </c>
    </row>
    <row r="4" spans="2:14" ht="24" customHeight="1" thickTop="1">
      <c r="B4" s="4"/>
      <c r="C4" s="30"/>
      <c r="D4" s="18"/>
      <c r="E4" s="14"/>
      <c r="F4" s="15"/>
      <c r="G4" s="15"/>
      <c r="H4" s="15"/>
      <c r="I4" s="15"/>
      <c r="J4" s="15"/>
      <c r="K4" s="15"/>
      <c r="L4" s="15"/>
      <c r="M4" s="28" t="s">
        <v>26</v>
      </c>
      <c r="N4" s="16">
        <v>15</v>
      </c>
    </row>
    <row r="5" spans="2:14" ht="24" customHeight="1">
      <c r="B5" s="4"/>
      <c r="C5" s="30"/>
      <c r="D5" s="18"/>
      <c r="E5" s="19"/>
      <c r="F5" s="20"/>
      <c r="G5" s="20"/>
      <c r="H5" s="20"/>
      <c r="I5" s="20"/>
      <c r="J5" s="20"/>
      <c r="K5" s="20"/>
      <c r="L5" s="20"/>
      <c r="M5" s="33" t="s">
        <v>27</v>
      </c>
      <c r="N5" s="21">
        <v>19</v>
      </c>
    </row>
    <row r="6" spans="2:14" ht="24" customHeight="1">
      <c r="B6" s="4"/>
      <c r="C6" s="30"/>
      <c r="D6" s="18"/>
      <c r="E6" s="19"/>
      <c r="F6" s="20"/>
      <c r="G6" s="20"/>
      <c r="H6" s="20"/>
      <c r="I6" s="20"/>
      <c r="J6" s="20"/>
      <c r="K6" s="20"/>
      <c r="L6" s="20"/>
      <c r="M6" s="32" t="s">
        <v>26</v>
      </c>
      <c r="N6" s="21">
        <v>29</v>
      </c>
    </row>
    <row r="7" spans="2:14" ht="24" customHeight="1">
      <c r="B7" s="4"/>
      <c r="C7" s="30"/>
      <c r="D7" s="18"/>
      <c r="E7" s="19"/>
      <c r="F7" s="20"/>
      <c r="G7" s="20"/>
      <c r="H7" s="20"/>
      <c r="I7" s="20"/>
      <c r="J7" s="20"/>
      <c r="K7" s="20"/>
      <c r="L7" s="20"/>
      <c r="M7" s="32" t="s">
        <v>26</v>
      </c>
      <c r="N7" s="21">
        <v>31</v>
      </c>
    </row>
    <row r="8" spans="2:14" ht="24" customHeight="1">
      <c r="B8" s="4"/>
      <c r="C8" s="30"/>
      <c r="D8" s="18"/>
      <c r="E8" s="19"/>
      <c r="F8" s="20"/>
      <c r="G8" s="20"/>
      <c r="H8" s="20"/>
      <c r="I8" s="20"/>
      <c r="J8" s="20"/>
      <c r="K8" s="20"/>
      <c r="L8" s="20"/>
      <c r="M8" s="32" t="s">
        <v>26</v>
      </c>
      <c r="N8" s="21">
        <v>31</v>
      </c>
    </row>
    <row r="9" spans="2:14" ht="24" customHeight="1">
      <c r="B9" s="4"/>
      <c r="C9" s="31"/>
      <c r="D9" s="18"/>
      <c r="E9" s="19"/>
      <c r="F9" s="20"/>
      <c r="G9" s="20"/>
      <c r="H9" s="20"/>
      <c r="I9" s="20"/>
      <c r="J9" s="20"/>
      <c r="K9" s="20"/>
      <c r="L9" s="20"/>
      <c r="M9" s="29" t="s">
        <v>27</v>
      </c>
      <c r="N9" s="21">
        <v>43</v>
      </c>
    </row>
    <row r="10" spans="2:14" ht="24" customHeight="1">
      <c r="B10" s="4"/>
      <c r="C10" s="31"/>
      <c r="D10" s="18"/>
      <c r="E10" s="19"/>
      <c r="F10" s="20"/>
      <c r="G10" s="20"/>
      <c r="H10" s="20"/>
      <c r="I10" s="20"/>
      <c r="J10" s="20"/>
      <c r="K10" s="20"/>
      <c r="L10" s="20"/>
      <c r="M10" s="29" t="s">
        <v>27</v>
      </c>
      <c r="N10" s="21">
        <v>44</v>
      </c>
    </row>
    <row r="11" spans="2:14" ht="24" customHeight="1">
      <c r="B11" s="4"/>
      <c r="C11" s="30"/>
      <c r="D11" s="18"/>
      <c r="E11" s="19"/>
      <c r="F11" s="20"/>
      <c r="G11" s="20"/>
      <c r="H11" s="20"/>
      <c r="I11" s="20"/>
      <c r="J11" s="20"/>
      <c r="K11" s="20"/>
      <c r="L11" s="20"/>
      <c r="M11" s="32" t="s">
        <v>26</v>
      </c>
      <c r="N11" s="21">
        <v>52</v>
      </c>
    </row>
    <row r="12" spans="2:14" ht="24" customHeight="1">
      <c r="B12" s="4"/>
      <c r="C12" s="30"/>
      <c r="D12" s="18"/>
      <c r="E12" s="19"/>
      <c r="F12" s="20"/>
      <c r="G12" s="20"/>
      <c r="H12" s="20"/>
      <c r="I12" s="20"/>
      <c r="J12" s="20"/>
      <c r="K12" s="20"/>
      <c r="L12" s="20"/>
      <c r="M12" s="32" t="s">
        <v>26</v>
      </c>
      <c r="N12" s="21">
        <v>60</v>
      </c>
    </row>
    <row r="13" spans="2:14" ht="24" customHeight="1">
      <c r="B13" s="4"/>
      <c r="C13" s="31"/>
      <c r="D13" s="18"/>
      <c r="E13" s="19"/>
      <c r="F13" s="20"/>
      <c r="G13" s="20"/>
      <c r="H13" s="20"/>
      <c r="I13" s="20"/>
      <c r="J13" s="20"/>
      <c r="K13" s="20"/>
      <c r="L13" s="20"/>
      <c r="M13" s="29" t="s">
        <v>27</v>
      </c>
      <c r="N13" s="21">
        <v>61</v>
      </c>
    </row>
    <row r="14" spans="2:14" ht="24" customHeight="1">
      <c r="B14" s="4"/>
      <c r="C14" s="31"/>
      <c r="D14" s="18"/>
      <c r="E14" s="19"/>
      <c r="F14" s="20"/>
      <c r="G14" s="20"/>
      <c r="H14" s="20"/>
      <c r="I14" s="20"/>
      <c r="J14" s="20"/>
      <c r="K14" s="20"/>
      <c r="L14" s="20"/>
      <c r="M14" s="29" t="s">
        <v>27</v>
      </c>
      <c r="N14" s="21">
        <v>65</v>
      </c>
    </row>
    <row r="15" spans="2:14" ht="24" customHeight="1">
      <c r="B15" s="4"/>
      <c r="C15" s="31"/>
      <c r="D15" s="18"/>
      <c r="E15" s="19"/>
      <c r="F15" s="20"/>
      <c r="G15" s="20"/>
      <c r="H15" s="20"/>
      <c r="I15" s="20"/>
      <c r="J15" s="20"/>
      <c r="K15" s="20"/>
      <c r="L15" s="20"/>
      <c r="M15" s="29" t="s">
        <v>27</v>
      </c>
      <c r="N15" s="21">
        <v>72</v>
      </c>
    </row>
    <row r="16" spans="2:14" ht="24" customHeight="1">
      <c r="B16" s="4"/>
      <c r="C16" s="31"/>
      <c r="D16" s="18"/>
      <c r="E16" s="19"/>
      <c r="F16" s="20"/>
      <c r="G16" s="20"/>
      <c r="H16" s="20"/>
      <c r="I16" s="20"/>
      <c r="J16" s="20"/>
      <c r="K16" s="20"/>
      <c r="L16" s="20"/>
      <c r="M16" s="29" t="s">
        <v>27</v>
      </c>
      <c r="N16" s="21">
        <v>75</v>
      </c>
    </row>
    <row r="17" spans="2:14" ht="24" customHeight="1">
      <c r="B17" s="4"/>
      <c r="C17" s="31"/>
      <c r="D17" s="18"/>
      <c r="E17" s="19"/>
      <c r="F17" s="20"/>
      <c r="G17" s="20"/>
      <c r="H17" s="20"/>
      <c r="I17" s="20"/>
      <c r="J17" s="20"/>
      <c r="K17" s="20"/>
      <c r="L17" s="20"/>
      <c r="M17" s="29" t="s">
        <v>27</v>
      </c>
      <c r="N17" s="21">
        <v>87</v>
      </c>
    </row>
    <row r="18" spans="2:14" ht="24" customHeight="1">
      <c r="B18" s="4"/>
      <c r="C18" s="30"/>
      <c r="D18" s="18"/>
      <c r="E18" s="19"/>
      <c r="F18" s="20"/>
      <c r="G18" s="20"/>
      <c r="H18" s="20"/>
      <c r="I18" s="20"/>
      <c r="J18" s="20"/>
      <c r="K18" s="20"/>
      <c r="L18" s="20"/>
      <c r="M18" s="32" t="s">
        <v>26</v>
      </c>
      <c r="N18" s="21">
        <v>90</v>
      </c>
    </row>
    <row r="19" spans="2:14" ht="24" customHeight="1">
      <c r="B19" s="4"/>
      <c r="C19" s="31"/>
      <c r="D19" s="18"/>
      <c r="E19" s="19"/>
      <c r="F19" s="20"/>
      <c r="G19" s="20"/>
      <c r="H19" s="20"/>
      <c r="I19" s="20"/>
      <c r="J19" s="20"/>
      <c r="K19" s="20"/>
      <c r="L19" s="20"/>
      <c r="M19" s="29" t="s">
        <v>27</v>
      </c>
      <c r="N19" s="21">
        <v>101</v>
      </c>
    </row>
    <row r="20" spans="2:14" ht="24" customHeight="1">
      <c r="B20" s="4"/>
      <c r="C20" s="31"/>
      <c r="D20" s="18"/>
      <c r="E20" s="19"/>
      <c r="F20" s="20"/>
      <c r="G20" s="20"/>
      <c r="H20" s="20"/>
      <c r="I20" s="20"/>
      <c r="J20" s="20"/>
      <c r="K20" s="20"/>
      <c r="L20" s="20"/>
      <c r="M20" s="29" t="s">
        <v>27</v>
      </c>
      <c r="N20" s="21">
        <v>113</v>
      </c>
    </row>
    <row r="21" spans="2:14" ht="24" customHeight="1">
      <c r="B21" s="4"/>
      <c r="C21" s="31"/>
      <c r="D21" s="18"/>
      <c r="E21" s="19"/>
      <c r="F21" s="20"/>
      <c r="G21" s="20"/>
      <c r="H21" s="20"/>
      <c r="I21" s="20"/>
      <c r="J21" s="20"/>
      <c r="K21" s="20"/>
      <c r="L21" s="20"/>
      <c r="M21" s="29" t="s">
        <v>27</v>
      </c>
      <c r="N21" s="21">
        <v>123</v>
      </c>
    </row>
    <row r="22" spans="2:14" ht="24" customHeight="1">
      <c r="B22" s="4"/>
      <c r="C22" s="31"/>
      <c r="D22" s="18"/>
      <c r="E22" s="19"/>
      <c r="F22" s="20"/>
      <c r="G22" s="20"/>
      <c r="H22" s="20"/>
      <c r="I22" s="20"/>
      <c r="J22" s="20"/>
      <c r="K22" s="20"/>
      <c r="L22" s="20"/>
      <c r="M22" s="29" t="s">
        <v>27</v>
      </c>
      <c r="N22" s="21">
        <v>125</v>
      </c>
    </row>
    <row r="23" spans="2:14" ht="24" customHeight="1">
      <c r="B23" s="4"/>
      <c r="C23" s="31"/>
      <c r="D23" s="18"/>
      <c r="E23" s="19"/>
      <c r="F23" s="20"/>
      <c r="G23" s="20"/>
      <c r="H23" s="20"/>
      <c r="I23" s="20"/>
      <c r="J23" s="20"/>
      <c r="K23" s="20"/>
      <c r="L23" s="20"/>
      <c r="M23" s="29" t="s">
        <v>27</v>
      </c>
      <c r="N23" s="21">
        <v>129</v>
      </c>
    </row>
    <row r="24" spans="2:14" ht="23.25" customHeight="1" thickBot="1">
      <c r="B24" s="4"/>
      <c r="C24" s="31"/>
      <c r="D24" s="18"/>
      <c r="E24" s="19"/>
      <c r="F24" s="20"/>
      <c r="G24" s="20"/>
      <c r="H24" s="20"/>
      <c r="I24" s="20"/>
      <c r="J24" s="20"/>
      <c r="K24" s="20"/>
      <c r="L24" s="20"/>
      <c r="M24" s="29" t="s">
        <v>27</v>
      </c>
      <c r="N24" s="21">
        <v>139</v>
      </c>
    </row>
    <row r="25" spans="2:14" ht="27.75" customHeight="1" thickTop="1" thickBot="1">
      <c r="C25" s="25"/>
      <c r="D25" s="26" t="s">
        <v>1</v>
      </c>
      <c r="E25" s="27" t="s">
        <v>3</v>
      </c>
      <c r="F25" s="27" t="s">
        <v>3</v>
      </c>
      <c r="G25" s="27" t="s">
        <v>3</v>
      </c>
      <c r="H25" s="27" t="s">
        <v>3</v>
      </c>
      <c r="I25" s="27" t="s">
        <v>3</v>
      </c>
      <c r="J25" s="27" t="s">
        <v>3</v>
      </c>
      <c r="K25" s="27" t="s">
        <v>3</v>
      </c>
      <c r="L25" s="27" t="s">
        <v>3</v>
      </c>
      <c r="M25" s="24"/>
    </row>
    <row r="26" spans="2:14" ht="13.5" thickTop="1"/>
  </sheetData>
  <mergeCells count="1">
    <mergeCell ref="C2:N2"/>
  </mergeCells>
  <printOptions horizontalCentered="1" verticalCentered="1"/>
  <pageMargins left="0.28000000000000003" right="0.18" top="0.32" bottom="0.5" header="0.35" footer="0.51181102362204722"/>
  <pageSetup paperSize="9" orientation="portrait" horizontalDpi="360" verticalDpi="36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"/>
  <sheetViews>
    <sheetView workbookViewId="0"/>
  </sheetViews>
  <sheetFormatPr defaultRowHeight="12.75"/>
  <sheetData/>
  <phoneticPr fontId="0" type="noConversion"/>
  <printOptions headings="1"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A1"/>
  <sheetViews>
    <sheetView workbookViewId="0"/>
  </sheetViews>
  <sheetFormatPr defaultRowHeight="12.75"/>
  <sheetData/>
  <phoneticPr fontId="0" type="noConversion"/>
  <printOptions headings="1"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A1"/>
  <sheetViews>
    <sheetView workbookViewId="0"/>
  </sheetViews>
  <sheetFormatPr defaultRowHeight="12.75"/>
  <sheetData/>
  <phoneticPr fontId="0" type="noConversion"/>
  <printOptions headings="1"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A1"/>
  <sheetViews>
    <sheetView workbookViewId="0"/>
  </sheetViews>
  <sheetFormatPr defaultRowHeight="12.75"/>
  <sheetData/>
  <phoneticPr fontId="0" type="noConversion"/>
  <printOptions headings="1"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A1"/>
  <sheetViews>
    <sheetView workbookViewId="0"/>
  </sheetViews>
  <sheetFormatPr defaultRowHeight="12.75"/>
  <sheetData/>
  <phoneticPr fontId="0" type="noConversion"/>
  <printOptions headings="1"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A1"/>
  <sheetViews>
    <sheetView workbookViewId="0"/>
  </sheetViews>
  <sheetFormatPr defaultRowHeight="12.75"/>
  <sheetData/>
  <phoneticPr fontId="0" type="noConversion"/>
  <printOptions headings="1"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A1"/>
  <sheetViews>
    <sheetView workbookViewId="0"/>
  </sheetViews>
  <sheetFormatPr defaultRowHeight="12.75"/>
  <sheetData/>
  <phoneticPr fontId="0" type="noConversion"/>
  <printOptions headings="1"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zoomScale="70" zoomScaleNormal="70" workbookViewId="0">
      <selection activeCell="N4" sqref="N4"/>
    </sheetView>
  </sheetViews>
  <sheetFormatPr defaultRowHeight="12.75"/>
  <cols>
    <col min="1" max="1" width="7.7109375" customWidth="1"/>
    <col min="2" max="2" width="4.7109375" customWidth="1"/>
    <col min="3" max="3" width="22.7109375" style="1" customWidth="1"/>
    <col min="4" max="4" width="11.140625" style="1" customWidth="1"/>
    <col min="5" max="12" width="11" style="1" customWidth="1"/>
    <col min="13" max="13" width="11.5703125" style="1" customWidth="1"/>
    <col min="14" max="14" width="24.28515625" style="1" customWidth="1"/>
    <col min="15" max="15" width="24.28515625" customWidth="1"/>
    <col min="16" max="16" width="20.140625" customWidth="1"/>
    <col min="17" max="17" width="11.85546875" customWidth="1"/>
  </cols>
  <sheetData>
    <row r="1" spans="1:17"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ht="34.5" customHeight="1">
      <c r="A2" s="8"/>
      <c r="B2" s="202" t="s">
        <v>277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103" t="s">
        <v>126</v>
      </c>
    </row>
    <row r="3" spans="1:17" ht="46.5" customHeight="1">
      <c r="B3" s="168"/>
      <c r="C3" s="169" t="s">
        <v>0</v>
      </c>
      <c r="D3" s="170" t="s">
        <v>131</v>
      </c>
      <c r="E3" s="170" t="s">
        <v>132</v>
      </c>
      <c r="F3" s="170" t="s">
        <v>133</v>
      </c>
      <c r="G3" s="170" t="s">
        <v>134</v>
      </c>
      <c r="H3" s="170" t="s">
        <v>135</v>
      </c>
      <c r="I3" s="170" t="s">
        <v>136</v>
      </c>
      <c r="J3" s="170" t="s">
        <v>137</v>
      </c>
      <c r="K3" s="170" t="s">
        <v>138</v>
      </c>
      <c r="L3" s="170" t="s">
        <v>175</v>
      </c>
      <c r="M3" s="172" t="s">
        <v>30</v>
      </c>
      <c r="N3" s="178" t="s">
        <v>165</v>
      </c>
      <c r="O3" s="172" t="s">
        <v>156</v>
      </c>
      <c r="P3" s="103"/>
    </row>
    <row r="4" spans="1:17" ht="22.5" customHeight="1">
      <c r="B4" s="168">
        <v>1</v>
      </c>
      <c r="C4" s="152" t="s">
        <v>64</v>
      </c>
      <c r="D4" s="173">
        <v>129</v>
      </c>
      <c r="E4" s="173">
        <v>150</v>
      </c>
      <c r="F4" s="173">
        <v>146</v>
      </c>
      <c r="G4" s="173">
        <v>133</v>
      </c>
      <c r="H4" s="173">
        <v>150</v>
      </c>
      <c r="I4" s="173">
        <v>150</v>
      </c>
      <c r="J4" s="173">
        <v>150</v>
      </c>
      <c r="K4" s="173">
        <v>150</v>
      </c>
      <c r="L4" s="174">
        <v>146</v>
      </c>
      <c r="M4" s="172">
        <f t="shared" ref="M4:M17" si="0">SUM(D4:L4)</f>
        <v>1304</v>
      </c>
      <c r="N4" s="178">
        <f t="shared" ref="N4:N25" si="1">SUM(D4:L4)-LARGE((D4:L4),9)</f>
        <v>1175</v>
      </c>
      <c r="O4" s="172">
        <f t="shared" ref="O4:O25" si="2">SUM(D4:L4)-LARGE(D4:L4,9)-LARGE(D4:L4,8)</f>
        <v>1042</v>
      </c>
      <c r="P4" s="166" t="s">
        <v>31</v>
      </c>
      <c r="Q4" s="94">
        <v>150</v>
      </c>
    </row>
    <row r="5" spans="1:17" ht="22.5" customHeight="1">
      <c r="B5" s="168">
        <f t="shared" ref="B5:B25" si="3">B4+1</f>
        <v>2</v>
      </c>
      <c r="C5" s="152" t="s">
        <v>152</v>
      </c>
      <c r="D5" s="173">
        <v>142</v>
      </c>
      <c r="E5" s="173">
        <v>142</v>
      </c>
      <c r="F5" s="173">
        <v>150</v>
      </c>
      <c r="G5" s="173">
        <v>146</v>
      </c>
      <c r="H5" s="173">
        <v>146</v>
      </c>
      <c r="I5" s="173">
        <v>133</v>
      </c>
      <c r="J5" s="173">
        <v>142</v>
      </c>
      <c r="K5" s="173">
        <v>129</v>
      </c>
      <c r="L5" s="174">
        <v>142</v>
      </c>
      <c r="M5" s="172">
        <f t="shared" si="0"/>
        <v>1272</v>
      </c>
      <c r="N5" s="178">
        <f t="shared" si="1"/>
        <v>1143</v>
      </c>
      <c r="O5" s="172">
        <f t="shared" si="2"/>
        <v>1010</v>
      </c>
      <c r="P5" s="166" t="s">
        <v>32</v>
      </c>
      <c r="Q5" s="94">
        <v>146</v>
      </c>
    </row>
    <row r="6" spans="1:17" ht="22.5" customHeight="1">
      <c r="B6" s="168">
        <f t="shared" si="3"/>
        <v>3</v>
      </c>
      <c r="C6" s="38" t="s">
        <v>162</v>
      </c>
      <c r="D6" s="173">
        <v>133</v>
      </c>
      <c r="E6" s="173">
        <v>125</v>
      </c>
      <c r="F6" s="173">
        <v>142</v>
      </c>
      <c r="G6" s="173">
        <v>150</v>
      </c>
      <c r="H6" s="173">
        <v>142</v>
      </c>
      <c r="I6" s="173">
        <v>146</v>
      </c>
      <c r="J6" s="173">
        <v>146</v>
      </c>
      <c r="K6" s="173">
        <v>146</v>
      </c>
      <c r="L6" s="174">
        <v>137</v>
      </c>
      <c r="M6" s="172">
        <f t="shared" si="0"/>
        <v>1267</v>
      </c>
      <c r="N6" s="178">
        <f t="shared" si="1"/>
        <v>1142</v>
      </c>
      <c r="O6" s="172">
        <f t="shared" si="2"/>
        <v>1009</v>
      </c>
      <c r="P6" s="166" t="s">
        <v>33</v>
      </c>
      <c r="Q6" s="94">
        <v>142</v>
      </c>
    </row>
    <row r="7" spans="1:17" ht="22.5" customHeight="1">
      <c r="B7" s="168">
        <f t="shared" si="3"/>
        <v>4</v>
      </c>
      <c r="C7" s="152" t="s">
        <v>63</v>
      </c>
      <c r="D7" s="173">
        <v>146</v>
      </c>
      <c r="E7" s="173">
        <v>137</v>
      </c>
      <c r="F7" s="173">
        <v>121</v>
      </c>
      <c r="G7" s="173">
        <v>137</v>
      </c>
      <c r="H7" s="173">
        <v>133</v>
      </c>
      <c r="I7" s="173">
        <v>0</v>
      </c>
      <c r="J7" s="173">
        <v>137</v>
      </c>
      <c r="K7" s="173">
        <v>142</v>
      </c>
      <c r="L7" s="174">
        <v>150</v>
      </c>
      <c r="M7" s="172">
        <f t="shared" si="0"/>
        <v>1103</v>
      </c>
      <c r="N7" s="178">
        <f t="shared" si="1"/>
        <v>1103</v>
      </c>
      <c r="O7" s="172">
        <f t="shared" si="2"/>
        <v>982</v>
      </c>
      <c r="P7" s="166" t="s">
        <v>34</v>
      </c>
      <c r="Q7" s="94">
        <v>137</v>
      </c>
    </row>
    <row r="8" spans="1:17" ht="22.5" customHeight="1">
      <c r="B8" s="168">
        <f t="shared" si="3"/>
        <v>5</v>
      </c>
      <c r="C8" s="159" t="s">
        <v>172</v>
      </c>
      <c r="D8" s="173">
        <v>125</v>
      </c>
      <c r="E8" s="173">
        <v>146</v>
      </c>
      <c r="F8" s="173">
        <v>133</v>
      </c>
      <c r="G8" s="173">
        <v>142</v>
      </c>
      <c r="H8" s="173">
        <v>137</v>
      </c>
      <c r="I8" s="173">
        <v>142</v>
      </c>
      <c r="J8" s="173">
        <v>129</v>
      </c>
      <c r="K8" s="173">
        <v>137</v>
      </c>
      <c r="L8" s="174">
        <v>129</v>
      </c>
      <c r="M8" s="172">
        <f t="shared" si="0"/>
        <v>1220</v>
      </c>
      <c r="N8" s="178">
        <f t="shared" si="1"/>
        <v>1095</v>
      </c>
      <c r="O8" s="172">
        <f t="shared" si="2"/>
        <v>966</v>
      </c>
      <c r="P8" s="166" t="s">
        <v>35</v>
      </c>
      <c r="Q8" s="94">
        <v>133</v>
      </c>
    </row>
    <row r="9" spans="1:17" ht="22.5" customHeight="1">
      <c r="B9" s="168">
        <f t="shared" si="3"/>
        <v>6</v>
      </c>
      <c r="C9" s="152" t="s">
        <v>61</v>
      </c>
      <c r="D9" s="173">
        <v>100</v>
      </c>
      <c r="E9" s="173">
        <v>129</v>
      </c>
      <c r="F9" s="173">
        <v>129</v>
      </c>
      <c r="G9" s="173">
        <v>125</v>
      </c>
      <c r="H9" s="173">
        <v>0</v>
      </c>
      <c r="I9" s="173">
        <v>125</v>
      </c>
      <c r="J9" s="173">
        <v>125</v>
      </c>
      <c r="K9" s="173">
        <v>121</v>
      </c>
      <c r="L9" s="174">
        <v>133</v>
      </c>
      <c r="M9" s="172">
        <f t="shared" si="0"/>
        <v>987</v>
      </c>
      <c r="N9" s="178">
        <f t="shared" si="1"/>
        <v>987</v>
      </c>
      <c r="O9" s="172">
        <f t="shared" si="2"/>
        <v>887</v>
      </c>
      <c r="P9" s="166" t="s">
        <v>36</v>
      </c>
      <c r="Q9" s="94">
        <v>129</v>
      </c>
    </row>
    <row r="10" spans="1:17" ht="22.5" customHeight="1">
      <c r="B10" s="168">
        <f t="shared" si="3"/>
        <v>7</v>
      </c>
      <c r="C10" s="38" t="s">
        <v>146</v>
      </c>
      <c r="D10" s="173">
        <v>113</v>
      </c>
      <c r="E10" s="173">
        <v>104</v>
      </c>
      <c r="F10" s="173">
        <v>137</v>
      </c>
      <c r="G10" s="173">
        <v>108</v>
      </c>
      <c r="H10" s="173">
        <v>0</v>
      </c>
      <c r="I10" s="173">
        <v>129</v>
      </c>
      <c r="J10" s="173">
        <v>113</v>
      </c>
      <c r="K10" s="173">
        <v>125</v>
      </c>
      <c r="L10" s="174">
        <v>104</v>
      </c>
      <c r="M10" s="172">
        <f t="shared" si="0"/>
        <v>933</v>
      </c>
      <c r="N10" s="178">
        <f t="shared" si="1"/>
        <v>933</v>
      </c>
      <c r="O10" s="172">
        <f t="shared" si="2"/>
        <v>829</v>
      </c>
      <c r="P10" s="166" t="s">
        <v>37</v>
      </c>
      <c r="Q10" s="94">
        <v>125</v>
      </c>
    </row>
    <row r="11" spans="1:17" ht="22.5" customHeight="1">
      <c r="B11" s="168">
        <f t="shared" si="3"/>
        <v>8</v>
      </c>
      <c r="C11" s="152" t="s">
        <v>158</v>
      </c>
      <c r="D11" s="173">
        <v>117</v>
      </c>
      <c r="E11" s="173">
        <v>121</v>
      </c>
      <c r="F11" s="173">
        <v>0</v>
      </c>
      <c r="G11" s="173">
        <v>129</v>
      </c>
      <c r="H11" s="173">
        <v>129</v>
      </c>
      <c r="I11" s="173">
        <v>0</v>
      </c>
      <c r="J11" s="173">
        <v>133</v>
      </c>
      <c r="K11" s="173">
        <v>133</v>
      </c>
      <c r="L11" s="174">
        <v>0</v>
      </c>
      <c r="M11" s="172">
        <f t="shared" si="0"/>
        <v>762</v>
      </c>
      <c r="N11" s="178">
        <f t="shared" si="1"/>
        <v>762</v>
      </c>
      <c r="O11" s="172">
        <f t="shared" si="2"/>
        <v>762</v>
      </c>
      <c r="P11" s="166" t="s">
        <v>38</v>
      </c>
      <c r="Q11" s="94">
        <v>121</v>
      </c>
    </row>
    <row r="12" spans="1:17" ht="22.5" customHeight="1">
      <c r="B12" s="168">
        <f t="shared" si="3"/>
        <v>9</v>
      </c>
      <c r="C12" s="159" t="s">
        <v>150</v>
      </c>
      <c r="D12" s="173">
        <v>88</v>
      </c>
      <c r="E12" s="173">
        <v>92</v>
      </c>
      <c r="F12" s="173">
        <v>108</v>
      </c>
      <c r="G12" s="173">
        <v>0</v>
      </c>
      <c r="H12" s="173">
        <v>104</v>
      </c>
      <c r="I12" s="173">
        <v>113</v>
      </c>
      <c r="J12" s="173">
        <v>117</v>
      </c>
      <c r="K12" s="173">
        <v>0</v>
      </c>
      <c r="L12" s="174">
        <v>117</v>
      </c>
      <c r="M12" s="172">
        <f t="shared" si="0"/>
        <v>739</v>
      </c>
      <c r="N12" s="178">
        <f t="shared" si="1"/>
        <v>739</v>
      </c>
      <c r="O12" s="172">
        <f t="shared" si="2"/>
        <v>739</v>
      </c>
      <c r="P12" s="166" t="s">
        <v>39</v>
      </c>
      <c r="Q12" s="94">
        <v>117</v>
      </c>
    </row>
    <row r="13" spans="1:17" ht="22.5" customHeight="1">
      <c r="B13" s="168">
        <f t="shared" si="3"/>
        <v>10</v>
      </c>
      <c r="C13" s="38" t="s">
        <v>174</v>
      </c>
      <c r="D13" s="173">
        <v>76</v>
      </c>
      <c r="E13" s="173">
        <v>84</v>
      </c>
      <c r="F13" s="173">
        <v>100</v>
      </c>
      <c r="G13" s="173">
        <v>117</v>
      </c>
      <c r="H13" s="173">
        <v>113</v>
      </c>
      <c r="I13" s="173">
        <v>117</v>
      </c>
      <c r="J13" s="173">
        <v>0</v>
      </c>
      <c r="K13" s="173">
        <v>0</v>
      </c>
      <c r="L13" s="174">
        <v>108</v>
      </c>
      <c r="M13" s="172">
        <f t="shared" si="0"/>
        <v>715</v>
      </c>
      <c r="N13" s="178">
        <f t="shared" si="1"/>
        <v>715</v>
      </c>
      <c r="O13" s="172">
        <f t="shared" si="2"/>
        <v>715</v>
      </c>
      <c r="P13" s="166" t="s">
        <v>40</v>
      </c>
      <c r="Q13" s="94">
        <v>113</v>
      </c>
    </row>
    <row r="14" spans="1:17" ht="22.5" customHeight="1">
      <c r="B14" s="168">
        <f t="shared" si="3"/>
        <v>11</v>
      </c>
      <c r="C14" s="38" t="s">
        <v>192</v>
      </c>
      <c r="D14" s="173">
        <v>121</v>
      </c>
      <c r="E14" s="173">
        <v>113</v>
      </c>
      <c r="F14" s="173">
        <v>0</v>
      </c>
      <c r="G14" s="173">
        <v>0</v>
      </c>
      <c r="H14" s="173">
        <v>125</v>
      </c>
      <c r="I14" s="173">
        <v>137</v>
      </c>
      <c r="J14" s="173">
        <v>108</v>
      </c>
      <c r="K14" s="173">
        <v>0</v>
      </c>
      <c r="L14" s="174">
        <v>96</v>
      </c>
      <c r="M14" s="172">
        <f t="shared" si="0"/>
        <v>700</v>
      </c>
      <c r="N14" s="178">
        <f t="shared" si="1"/>
        <v>700</v>
      </c>
      <c r="O14" s="172">
        <f t="shared" si="2"/>
        <v>700</v>
      </c>
      <c r="P14" s="166" t="s">
        <v>41</v>
      </c>
      <c r="Q14" s="94">
        <v>108</v>
      </c>
    </row>
    <row r="15" spans="1:17" ht="22.5" customHeight="1">
      <c r="B15" s="168">
        <f t="shared" si="3"/>
        <v>12</v>
      </c>
      <c r="C15" s="152" t="s">
        <v>202</v>
      </c>
      <c r="D15" s="173">
        <v>108</v>
      </c>
      <c r="E15" s="173">
        <v>96</v>
      </c>
      <c r="F15" s="173">
        <v>125</v>
      </c>
      <c r="G15" s="173">
        <v>0</v>
      </c>
      <c r="H15" s="173">
        <v>117</v>
      </c>
      <c r="I15" s="173">
        <v>0</v>
      </c>
      <c r="J15" s="173">
        <v>121</v>
      </c>
      <c r="K15" s="173">
        <v>0</v>
      </c>
      <c r="L15" s="174">
        <v>100</v>
      </c>
      <c r="M15" s="172">
        <f t="shared" si="0"/>
        <v>667</v>
      </c>
      <c r="N15" s="178">
        <f t="shared" si="1"/>
        <v>667</v>
      </c>
      <c r="O15" s="172">
        <f t="shared" si="2"/>
        <v>667</v>
      </c>
      <c r="P15" s="166" t="s">
        <v>42</v>
      </c>
      <c r="Q15" s="94">
        <v>104</v>
      </c>
    </row>
    <row r="16" spans="1:17" ht="22.5" customHeight="1">
      <c r="B16" s="168">
        <f t="shared" si="3"/>
        <v>13</v>
      </c>
      <c r="C16" s="152" t="s">
        <v>67</v>
      </c>
      <c r="D16" s="173">
        <v>104</v>
      </c>
      <c r="E16" s="173">
        <v>100</v>
      </c>
      <c r="F16" s="173">
        <v>117</v>
      </c>
      <c r="G16" s="173">
        <v>0</v>
      </c>
      <c r="H16" s="173">
        <v>0</v>
      </c>
      <c r="I16" s="173">
        <v>121</v>
      </c>
      <c r="J16" s="173">
        <v>0</v>
      </c>
      <c r="K16" s="173">
        <v>0</v>
      </c>
      <c r="L16" s="174">
        <v>125</v>
      </c>
      <c r="M16" s="172">
        <f t="shared" si="0"/>
        <v>567</v>
      </c>
      <c r="N16" s="178">
        <f t="shared" si="1"/>
        <v>567</v>
      </c>
      <c r="O16" s="172">
        <f t="shared" si="2"/>
        <v>567</v>
      </c>
      <c r="P16" s="166" t="s">
        <v>43</v>
      </c>
      <c r="Q16" s="94">
        <v>100</v>
      </c>
    </row>
    <row r="17" spans="2:17" ht="22.5" customHeight="1">
      <c r="B17" s="168">
        <f t="shared" si="3"/>
        <v>14</v>
      </c>
      <c r="C17" s="159" t="s">
        <v>68</v>
      </c>
      <c r="D17" s="173">
        <v>96</v>
      </c>
      <c r="E17" s="173">
        <v>108</v>
      </c>
      <c r="F17" s="173">
        <v>113</v>
      </c>
      <c r="G17" s="173">
        <v>0</v>
      </c>
      <c r="H17" s="173">
        <v>121</v>
      </c>
      <c r="I17" s="173">
        <v>0</v>
      </c>
      <c r="J17" s="173">
        <v>0</v>
      </c>
      <c r="K17" s="173">
        <v>0</v>
      </c>
      <c r="L17" s="174">
        <v>0</v>
      </c>
      <c r="M17" s="172">
        <f t="shared" si="0"/>
        <v>438</v>
      </c>
      <c r="N17" s="178">
        <f t="shared" si="1"/>
        <v>438</v>
      </c>
      <c r="O17" s="172">
        <f t="shared" si="2"/>
        <v>438</v>
      </c>
      <c r="P17" s="166" t="s">
        <v>44</v>
      </c>
      <c r="Q17" s="94">
        <v>96</v>
      </c>
    </row>
    <row r="18" spans="2:17" ht="22.5" customHeight="1">
      <c r="B18" s="168">
        <f t="shared" si="3"/>
        <v>15</v>
      </c>
      <c r="C18" s="38" t="s">
        <v>25</v>
      </c>
      <c r="D18" s="173">
        <v>92</v>
      </c>
      <c r="E18" s="173">
        <v>0</v>
      </c>
      <c r="F18" s="173">
        <v>0</v>
      </c>
      <c r="G18" s="173">
        <v>121</v>
      </c>
      <c r="H18" s="173">
        <v>108</v>
      </c>
      <c r="I18" s="173">
        <v>108</v>
      </c>
      <c r="J18" s="173">
        <v>0</v>
      </c>
      <c r="K18" s="173">
        <v>0</v>
      </c>
      <c r="L18" s="174">
        <v>0</v>
      </c>
      <c r="M18" s="172">
        <v>0</v>
      </c>
      <c r="N18" s="178">
        <f t="shared" si="1"/>
        <v>429</v>
      </c>
      <c r="O18" s="172">
        <f t="shared" si="2"/>
        <v>429</v>
      </c>
      <c r="P18" s="166" t="s">
        <v>45</v>
      </c>
      <c r="Q18" s="94">
        <v>92</v>
      </c>
    </row>
    <row r="19" spans="2:17" ht="22.5" customHeight="1">
      <c r="B19" s="168">
        <f t="shared" si="3"/>
        <v>16</v>
      </c>
      <c r="C19" s="152" t="s">
        <v>20</v>
      </c>
      <c r="D19" s="173">
        <v>84</v>
      </c>
      <c r="E19" s="173">
        <v>0</v>
      </c>
      <c r="F19" s="173">
        <v>104</v>
      </c>
      <c r="G19" s="173">
        <v>0</v>
      </c>
      <c r="H19" s="173">
        <v>0</v>
      </c>
      <c r="I19" s="173">
        <v>0</v>
      </c>
      <c r="J19" s="173">
        <v>104</v>
      </c>
      <c r="K19" s="173">
        <v>0</v>
      </c>
      <c r="L19" s="174">
        <v>113</v>
      </c>
      <c r="M19" s="172">
        <f t="shared" ref="M19:M25" si="4">SUM(D19:L19)</f>
        <v>405</v>
      </c>
      <c r="N19" s="178">
        <f t="shared" si="1"/>
        <v>405</v>
      </c>
      <c r="O19" s="172">
        <f t="shared" si="2"/>
        <v>405</v>
      </c>
      <c r="P19" s="166" t="s">
        <v>46</v>
      </c>
      <c r="Q19" s="94">
        <v>88</v>
      </c>
    </row>
    <row r="20" spans="2:17" ht="22.5" customHeight="1">
      <c r="B20" s="168">
        <f t="shared" si="3"/>
        <v>17</v>
      </c>
      <c r="C20" s="152" t="s">
        <v>7</v>
      </c>
      <c r="D20" s="173">
        <v>72</v>
      </c>
      <c r="E20" s="173">
        <v>0</v>
      </c>
      <c r="F20" s="173">
        <v>0</v>
      </c>
      <c r="G20" s="173">
        <v>113</v>
      </c>
      <c r="H20" s="173">
        <v>0</v>
      </c>
      <c r="I20" s="173">
        <v>100</v>
      </c>
      <c r="J20" s="173">
        <v>100</v>
      </c>
      <c r="K20" s="173">
        <v>0</v>
      </c>
      <c r="L20" s="174">
        <v>0</v>
      </c>
      <c r="M20" s="172">
        <f t="shared" si="4"/>
        <v>385</v>
      </c>
      <c r="N20" s="178">
        <f t="shared" si="1"/>
        <v>385</v>
      </c>
      <c r="O20" s="172">
        <f t="shared" si="2"/>
        <v>385</v>
      </c>
      <c r="P20" s="166" t="s">
        <v>47</v>
      </c>
      <c r="Q20" s="94">
        <v>84</v>
      </c>
    </row>
    <row r="21" spans="2:17" ht="22.5" customHeight="1">
      <c r="B21" s="168">
        <f t="shared" si="3"/>
        <v>18</v>
      </c>
      <c r="C21" s="38" t="s">
        <v>183</v>
      </c>
      <c r="D21" s="173">
        <v>150</v>
      </c>
      <c r="E21" s="173">
        <v>133</v>
      </c>
      <c r="F21" s="173">
        <v>96</v>
      </c>
      <c r="G21" s="173">
        <v>0</v>
      </c>
      <c r="H21" s="173">
        <v>0</v>
      </c>
      <c r="I21" s="173">
        <v>0</v>
      </c>
      <c r="J21" s="173">
        <v>0</v>
      </c>
      <c r="K21" s="173">
        <v>0</v>
      </c>
      <c r="L21" s="174">
        <v>0</v>
      </c>
      <c r="M21" s="172">
        <f t="shared" si="4"/>
        <v>379</v>
      </c>
      <c r="N21" s="178">
        <f t="shared" si="1"/>
        <v>379</v>
      </c>
      <c r="O21" s="172">
        <f t="shared" si="2"/>
        <v>379</v>
      </c>
      <c r="P21" s="166" t="s">
        <v>48</v>
      </c>
      <c r="Q21" s="94">
        <v>80</v>
      </c>
    </row>
    <row r="22" spans="2:17" ht="22.5" customHeight="1">
      <c r="B22" s="168">
        <f t="shared" si="3"/>
        <v>19</v>
      </c>
      <c r="C22" s="152" t="s">
        <v>66</v>
      </c>
      <c r="D22" s="173">
        <v>80</v>
      </c>
      <c r="E22" s="173">
        <v>88</v>
      </c>
      <c r="F22" s="173">
        <v>0</v>
      </c>
      <c r="G22" s="173">
        <v>0</v>
      </c>
      <c r="H22" s="173">
        <v>0</v>
      </c>
      <c r="I22" s="173">
        <v>0</v>
      </c>
      <c r="J22" s="173">
        <v>0</v>
      </c>
      <c r="K22" s="173">
        <v>0</v>
      </c>
      <c r="L22" s="174">
        <v>121</v>
      </c>
      <c r="M22" s="172">
        <f t="shared" si="4"/>
        <v>289</v>
      </c>
      <c r="N22" s="178">
        <f t="shared" si="1"/>
        <v>289</v>
      </c>
      <c r="O22" s="172">
        <f t="shared" si="2"/>
        <v>289</v>
      </c>
      <c r="P22" s="166" t="s">
        <v>49</v>
      </c>
      <c r="Q22" s="94">
        <v>76</v>
      </c>
    </row>
    <row r="23" spans="2:17" ht="22.5" customHeight="1" thickBot="1">
      <c r="B23" s="168">
        <f t="shared" si="3"/>
        <v>20</v>
      </c>
      <c r="C23" s="159" t="s">
        <v>181</v>
      </c>
      <c r="D23" s="173">
        <v>137</v>
      </c>
      <c r="E23" s="173">
        <v>117</v>
      </c>
      <c r="F23" s="173">
        <v>0</v>
      </c>
      <c r="G23" s="173">
        <v>0</v>
      </c>
      <c r="H23" s="173">
        <v>0</v>
      </c>
      <c r="I23" s="173">
        <v>0</v>
      </c>
      <c r="J23" s="173">
        <v>0</v>
      </c>
      <c r="K23" s="173">
        <v>0</v>
      </c>
      <c r="L23" s="174">
        <v>0</v>
      </c>
      <c r="M23" s="172">
        <f t="shared" si="4"/>
        <v>254</v>
      </c>
      <c r="N23" s="178">
        <f t="shared" si="1"/>
        <v>254</v>
      </c>
      <c r="O23" s="172">
        <f t="shared" si="2"/>
        <v>254</v>
      </c>
      <c r="P23" s="175" t="s">
        <v>50</v>
      </c>
      <c r="Q23" s="133">
        <v>72</v>
      </c>
    </row>
    <row r="24" spans="2:17" ht="22.5" customHeight="1" thickBot="1">
      <c r="B24" s="168">
        <f t="shared" si="3"/>
        <v>21</v>
      </c>
      <c r="C24" s="152" t="s">
        <v>177</v>
      </c>
      <c r="D24" s="173">
        <v>67</v>
      </c>
      <c r="E24" s="173">
        <v>0</v>
      </c>
      <c r="F24" s="173">
        <v>0</v>
      </c>
      <c r="G24" s="173">
        <v>0</v>
      </c>
      <c r="H24" s="173">
        <v>0</v>
      </c>
      <c r="I24" s="173">
        <v>104</v>
      </c>
      <c r="J24" s="173">
        <v>0</v>
      </c>
      <c r="K24" s="173">
        <v>0</v>
      </c>
      <c r="L24" s="174">
        <v>0</v>
      </c>
      <c r="M24" s="172">
        <f t="shared" si="4"/>
        <v>171</v>
      </c>
      <c r="N24" s="178">
        <f t="shared" si="1"/>
        <v>171</v>
      </c>
      <c r="O24" s="172">
        <f t="shared" si="2"/>
        <v>171</v>
      </c>
      <c r="P24" s="175" t="s">
        <v>51</v>
      </c>
      <c r="Q24" s="133">
        <v>67</v>
      </c>
    </row>
    <row r="25" spans="2:17" ht="22.5" customHeight="1" thickBot="1">
      <c r="B25" s="125">
        <f t="shared" si="3"/>
        <v>22</v>
      </c>
      <c r="C25" s="115" t="s">
        <v>279</v>
      </c>
      <c r="D25" s="176">
        <v>0</v>
      </c>
      <c r="E25" s="176">
        <v>0</v>
      </c>
      <c r="F25" s="176">
        <v>0</v>
      </c>
      <c r="G25" s="176">
        <v>0</v>
      </c>
      <c r="H25" s="176">
        <v>0</v>
      </c>
      <c r="I25" s="176">
        <v>0</v>
      </c>
      <c r="J25" s="176">
        <v>0</v>
      </c>
      <c r="K25" s="176">
        <v>0</v>
      </c>
      <c r="L25" s="177">
        <v>92</v>
      </c>
      <c r="M25" s="139">
        <f t="shared" si="4"/>
        <v>92</v>
      </c>
      <c r="N25" s="178">
        <f t="shared" si="1"/>
        <v>92</v>
      </c>
      <c r="O25" s="172">
        <f t="shared" si="2"/>
        <v>92</v>
      </c>
      <c r="P25" s="175" t="s">
        <v>52</v>
      </c>
      <c r="Q25" s="133">
        <v>63</v>
      </c>
    </row>
    <row r="26" spans="2:17" ht="16.5" thickTop="1" thickBot="1">
      <c r="P26" s="132" t="s">
        <v>53</v>
      </c>
      <c r="Q26" s="133">
        <v>59</v>
      </c>
    </row>
    <row r="27" spans="2:17" ht="20.25" customHeight="1" thickBot="1"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P27" s="132" t="s">
        <v>54</v>
      </c>
      <c r="Q27" s="133">
        <v>55</v>
      </c>
    </row>
    <row r="28" spans="2:17" ht="15.75" thickBot="1">
      <c r="P28" s="132" t="s">
        <v>55</v>
      </c>
      <c r="Q28" s="133">
        <v>51</v>
      </c>
    </row>
    <row r="29" spans="2:17" ht="15.75" thickBot="1">
      <c r="P29" s="132" t="s">
        <v>56</v>
      </c>
      <c r="Q29" s="133">
        <v>47</v>
      </c>
    </row>
    <row r="30" spans="2:17" ht="15.75" thickBot="1">
      <c r="P30" s="132" t="s">
        <v>57</v>
      </c>
      <c r="Q30" s="133">
        <v>43</v>
      </c>
    </row>
    <row r="31" spans="2:17" ht="15.75" thickBot="1">
      <c r="P31" s="132" t="s">
        <v>58</v>
      </c>
      <c r="Q31" s="133">
        <v>39</v>
      </c>
    </row>
    <row r="32" spans="2:17" ht="15.75" thickBot="1">
      <c r="P32" s="132" t="s">
        <v>59</v>
      </c>
      <c r="Q32" s="133">
        <v>35</v>
      </c>
    </row>
    <row r="33" spans="16:17" ht="15.75" thickBot="1">
      <c r="P33" s="132" t="s">
        <v>60</v>
      </c>
      <c r="Q33" s="133">
        <v>31</v>
      </c>
    </row>
    <row r="34" spans="16:17" ht="15.75" thickBot="1">
      <c r="P34" s="132" t="s">
        <v>83</v>
      </c>
      <c r="Q34" s="133">
        <v>26</v>
      </c>
    </row>
    <row r="35" spans="16:17" ht="15.75" thickBot="1">
      <c r="P35" s="132" t="s">
        <v>84</v>
      </c>
      <c r="Q35" s="133">
        <v>22</v>
      </c>
    </row>
    <row r="36" spans="16:17" ht="15.75" thickBot="1">
      <c r="P36" s="132" t="s">
        <v>85</v>
      </c>
      <c r="Q36" s="133">
        <v>18</v>
      </c>
    </row>
  </sheetData>
  <sortState ref="C4:O25">
    <sortCondition descending="1" ref="O4:O25"/>
  </sortState>
  <mergeCells count="1">
    <mergeCell ref="B2:O2"/>
  </mergeCells>
  <printOptions horizontalCentered="1" verticalCentered="1"/>
  <pageMargins left="0.11811023622047245" right="0.15748031496062992" top="0.15748031496062992" bottom="0.11811023622047245" header="0.23622047244094491" footer="0.51181102362204722"/>
  <pageSetup paperSize="9" scale="63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A1"/>
  <sheetViews>
    <sheetView workbookViewId="0"/>
  </sheetViews>
  <sheetFormatPr defaultRowHeight="12.75"/>
  <sheetData/>
  <phoneticPr fontId="0" type="noConversion"/>
  <printOptions headings="1"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A1"/>
  <sheetViews>
    <sheetView workbookViewId="0"/>
  </sheetViews>
  <sheetFormatPr defaultRowHeight="12.75"/>
  <sheetData/>
  <phoneticPr fontId="0" type="noConversion"/>
  <printOptions headings="1" gridLines="1" gridLinesSet="0"/>
  <pageMargins left="0.75" right="0.75" top="1" bottom="1" header="0.5" footer="0.5"/>
  <headerFooter alignWithMargins="0">
    <oddHeader>&amp;A</oddHeader>
    <oddFooter>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8"/>
  <sheetViews>
    <sheetView topLeftCell="A175" zoomScale="70" zoomScaleNormal="70" workbookViewId="0">
      <selection activeCell="V183" sqref="V183"/>
    </sheetView>
  </sheetViews>
  <sheetFormatPr defaultRowHeight="12.75"/>
  <cols>
    <col min="1" max="1" width="2.28515625" customWidth="1"/>
    <col min="2" max="2" width="4.42578125" customWidth="1"/>
    <col min="3" max="3" width="27.28515625" customWidth="1"/>
    <col min="4" max="14" width="8.7109375" style="1" customWidth="1"/>
    <col min="15" max="17" width="8.7109375" customWidth="1"/>
    <col min="18" max="18" width="13.42578125" customWidth="1"/>
    <col min="19" max="19" width="8.85546875" customWidth="1"/>
    <col min="20" max="20" width="13.28515625" customWidth="1"/>
  </cols>
  <sheetData>
    <row r="1" spans="1:18" ht="27" customHeight="1"/>
    <row r="2" spans="1:18" ht="13.5" thickBot="1"/>
    <row r="3" spans="1:18" ht="38.25" customHeight="1" thickTop="1" thickBot="1">
      <c r="C3" s="203" t="s">
        <v>193</v>
      </c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5"/>
    </row>
    <row r="4" spans="1:18" ht="51.75" customHeight="1" thickTop="1" thickBot="1">
      <c r="C4" s="149" t="s">
        <v>8</v>
      </c>
      <c r="D4" s="11" t="s">
        <v>9</v>
      </c>
      <c r="E4" s="12" t="s">
        <v>10</v>
      </c>
      <c r="F4" s="13" t="s">
        <v>11</v>
      </c>
      <c r="G4" s="13" t="s">
        <v>12</v>
      </c>
      <c r="H4" s="13" t="s">
        <v>13</v>
      </c>
      <c r="I4" s="13" t="s">
        <v>14</v>
      </c>
      <c r="J4" s="13" t="s">
        <v>15</v>
      </c>
      <c r="K4" s="13" t="s">
        <v>16</v>
      </c>
      <c r="L4" s="13" t="s">
        <v>17</v>
      </c>
      <c r="M4" s="13" t="s">
        <v>18</v>
      </c>
      <c r="N4" s="13" t="s">
        <v>21</v>
      </c>
      <c r="O4" s="13" t="s">
        <v>22</v>
      </c>
      <c r="P4" s="13" t="s">
        <v>23</v>
      </c>
      <c r="Q4" s="86" t="s">
        <v>24</v>
      </c>
      <c r="R4" s="9" t="s">
        <v>178</v>
      </c>
    </row>
    <row r="5" spans="1:18" ht="18" customHeight="1" thickTop="1">
      <c r="A5" s="51"/>
      <c r="B5" s="91">
        <v>1</v>
      </c>
      <c r="C5" s="150" t="s">
        <v>159</v>
      </c>
      <c r="D5" s="88">
        <v>22</v>
      </c>
      <c r="E5" s="69">
        <v>1</v>
      </c>
      <c r="F5" s="70">
        <v>1</v>
      </c>
      <c r="G5" s="70">
        <v>1</v>
      </c>
      <c r="H5" s="70">
        <v>1</v>
      </c>
      <c r="I5" s="70">
        <v>1</v>
      </c>
      <c r="J5" s="70">
        <v>1</v>
      </c>
      <c r="K5" s="70">
        <v>1</v>
      </c>
      <c r="L5" s="70">
        <v>6</v>
      </c>
      <c r="M5" s="70">
        <v>1</v>
      </c>
      <c r="N5" s="70">
        <v>1</v>
      </c>
      <c r="O5" s="70">
        <v>1</v>
      </c>
      <c r="P5" s="70">
        <v>24</v>
      </c>
      <c r="Q5" s="71"/>
      <c r="R5" s="134">
        <v>10</v>
      </c>
    </row>
    <row r="6" spans="1:18" ht="18" customHeight="1">
      <c r="A6" s="51"/>
      <c r="B6" s="91">
        <f>B5+1</f>
        <v>2</v>
      </c>
      <c r="C6" s="147" t="s">
        <v>179</v>
      </c>
      <c r="D6" s="88">
        <v>13</v>
      </c>
      <c r="E6" s="69">
        <v>3</v>
      </c>
      <c r="F6" s="70">
        <v>1</v>
      </c>
      <c r="G6" s="70">
        <v>2</v>
      </c>
      <c r="H6" s="70">
        <v>2</v>
      </c>
      <c r="I6" s="70">
        <v>3</v>
      </c>
      <c r="J6" s="70">
        <v>9</v>
      </c>
      <c r="K6" s="70">
        <v>2</v>
      </c>
      <c r="L6" s="70">
        <v>1</v>
      </c>
      <c r="M6" s="70">
        <v>3</v>
      </c>
      <c r="N6" s="70">
        <v>2</v>
      </c>
      <c r="O6" s="70">
        <v>3</v>
      </c>
      <c r="P6" s="70">
        <v>1</v>
      </c>
      <c r="Q6" s="71"/>
      <c r="R6" s="134">
        <v>20</v>
      </c>
    </row>
    <row r="7" spans="1:18" ht="18" customHeight="1">
      <c r="A7" s="51"/>
      <c r="B7" s="91">
        <f t="shared" ref="B7:B29" si="0">B6+1</f>
        <v>3</v>
      </c>
      <c r="C7" s="150" t="s">
        <v>63</v>
      </c>
      <c r="D7" s="88">
        <v>177</v>
      </c>
      <c r="E7" s="69">
        <v>4</v>
      </c>
      <c r="F7" s="70">
        <v>3</v>
      </c>
      <c r="G7" s="70">
        <v>3</v>
      </c>
      <c r="H7" s="70">
        <v>7</v>
      </c>
      <c r="I7" s="70">
        <v>3.8888888888888888</v>
      </c>
      <c r="J7" s="70">
        <v>4</v>
      </c>
      <c r="K7" s="70">
        <v>10</v>
      </c>
      <c r="L7" s="70">
        <v>3</v>
      </c>
      <c r="M7" s="70">
        <v>2</v>
      </c>
      <c r="N7" s="70">
        <v>13</v>
      </c>
      <c r="O7" s="70">
        <v>2</v>
      </c>
      <c r="P7" s="70">
        <v>7</v>
      </c>
      <c r="Q7" s="71"/>
      <c r="R7" s="134">
        <v>38.888888888888886</v>
      </c>
    </row>
    <row r="8" spans="1:18" ht="18" customHeight="1">
      <c r="A8" s="51"/>
      <c r="B8" s="91">
        <f t="shared" si="0"/>
        <v>4</v>
      </c>
      <c r="C8" s="150" t="s">
        <v>152</v>
      </c>
      <c r="D8" s="88">
        <v>150</v>
      </c>
      <c r="E8" s="69">
        <v>2</v>
      </c>
      <c r="F8" s="70">
        <v>12</v>
      </c>
      <c r="G8" s="70">
        <v>4.4444444444444446</v>
      </c>
      <c r="H8" s="70">
        <v>2</v>
      </c>
      <c r="I8" s="70">
        <v>11</v>
      </c>
      <c r="J8" s="70">
        <v>8</v>
      </c>
      <c r="K8" s="70">
        <v>7</v>
      </c>
      <c r="L8" s="70">
        <v>2</v>
      </c>
      <c r="M8" s="70">
        <v>4</v>
      </c>
      <c r="N8" s="70">
        <v>6</v>
      </c>
      <c r="O8" s="70">
        <v>7</v>
      </c>
      <c r="P8" s="70">
        <v>2</v>
      </c>
      <c r="Q8" s="71"/>
      <c r="R8" s="134">
        <v>44.444444444444443</v>
      </c>
    </row>
    <row r="9" spans="1:18" ht="18" customHeight="1">
      <c r="A9" s="51"/>
      <c r="B9" s="91">
        <f t="shared" si="0"/>
        <v>5</v>
      </c>
      <c r="C9" s="150" t="s">
        <v>181</v>
      </c>
      <c r="D9" s="88">
        <v>214</v>
      </c>
      <c r="E9" s="69">
        <v>10</v>
      </c>
      <c r="F9" s="70">
        <v>7</v>
      </c>
      <c r="G9" s="70">
        <v>5</v>
      </c>
      <c r="H9" s="70">
        <v>5</v>
      </c>
      <c r="I9" s="70">
        <v>2</v>
      </c>
      <c r="J9" s="70">
        <v>2</v>
      </c>
      <c r="K9" s="70">
        <v>6</v>
      </c>
      <c r="L9" s="70">
        <v>5</v>
      </c>
      <c r="M9" s="70">
        <v>8</v>
      </c>
      <c r="N9" s="70">
        <v>8</v>
      </c>
      <c r="O9" s="70">
        <v>4.7777777777777777</v>
      </c>
      <c r="P9" s="70">
        <v>3</v>
      </c>
      <c r="Q9" s="71"/>
      <c r="R9" s="134">
        <v>47.777777777777771</v>
      </c>
    </row>
    <row r="10" spans="1:18" ht="18" customHeight="1">
      <c r="A10" s="51"/>
      <c r="B10" s="91">
        <f t="shared" si="0"/>
        <v>6</v>
      </c>
      <c r="C10" s="150" t="s">
        <v>161</v>
      </c>
      <c r="D10" s="88">
        <v>48</v>
      </c>
      <c r="E10" s="69">
        <v>5</v>
      </c>
      <c r="F10" s="70">
        <v>2</v>
      </c>
      <c r="G10" s="70">
        <v>7</v>
      </c>
      <c r="H10" s="70">
        <v>6</v>
      </c>
      <c r="I10" s="70">
        <v>6</v>
      </c>
      <c r="J10" s="70">
        <v>5.333333333333333</v>
      </c>
      <c r="K10" s="70">
        <v>8</v>
      </c>
      <c r="L10" s="70">
        <v>24</v>
      </c>
      <c r="M10" s="70">
        <v>6</v>
      </c>
      <c r="N10" s="70">
        <v>4</v>
      </c>
      <c r="O10" s="70">
        <v>4</v>
      </c>
      <c r="P10" s="70">
        <v>24</v>
      </c>
      <c r="Q10" s="71"/>
      <c r="R10" s="134">
        <v>53.333333333333329</v>
      </c>
    </row>
    <row r="11" spans="1:18" ht="18" customHeight="1">
      <c r="A11" s="51"/>
      <c r="B11" s="91">
        <f t="shared" si="0"/>
        <v>7</v>
      </c>
      <c r="C11" s="147" t="s">
        <v>62</v>
      </c>
      <c r="D11" s="88">
        <v>163</v>
      </c>
      <c r="E11" s="69">
        <v>11</v>
      </c>
      <c r="F11" s="70">
        <v>13</v>
      </c>
      <c r="G11" s="70">
        <v>9</v>
      </c>
      <c r="H11" s="70">
        <v>9</v>
      </c>
      <c r="I11" s="70">
        <v>4</v>
      </c>
      <c r="J11" s="70">
        <v>3</v>
      </c>
      <c r="K11" s="70">
        <v>3</v>
      </c>
      <c r="L11" s="70">
        <v>4</v>
      </c>
      <c r="M11" s="70">
        <v>5</v>
      </c>
      <c r="N11" s="70">
        <v>7</v>
      </c>
      <c r="O11" s="70">
        <v>5.333333333333333</v>
      </c>
      <c r="P11" s="70">
        <v>4</v>
      </c>
      <c r="Q11" s="71"/>
      <c r="R11" s="134">
        <v>53.333333333333329</v>
      </c>
    </row>
    <row r="12" spans="1:18" ht="18" customHeight="1">
      <c r="A12" s="51"/>
      <c r="B12" s="91">
        <f t="shared" si="0"/>
        <v>8</v>
      </c>
      <c r="C12" s="150" t="s">
        <v>64</v>
      </c>
      <c r="D12" s="88">
        <v>23</v>
      </c>
      <c r="E12" s="69">
        <v>6.8888888888888893</v>
      </c>
      <c r="F12" s="70">
        <v>8</v>
      </c>
      <c r="G12" s="70">
        <v>10</v>
      </c>
      <c r="H12" s="70">
        <v>10</v>
      </c>
      <c r="I12" s="70">
        <v>8</v>
      </c>
      <c r="J12" s="70">
        <v>5</v>
      </c>
      <c r="K12" s="70">
        <v>4</v>
      </c>
      <c r="L12" s="70">
        <v>8</v>
      </c>
      <c r="M12" s="70">
        <v>7</v>
      </c>
      <c r="N12" s="70">
        <v>10</v>
      </c>
      <c r="O12" s="70">
        <v>6</v>
      </c>
      <c r="P12" s="70">
        <v>6</v>
      </c>
      <c r="Q12" s="71"/>
      <c r="R12" s="134">
        <v>68.888888888888886</v>
      </c>
    </row>
    <row r="13" spans="1:18" ht="18" customHeight="1">
      <c r="A13" s="51"/>
      <c r="B13" s="91">
        <f t="shared" si="0"/>
        <v>9</v>
      </c>
      <c r="C13" s="150" t="s">
        <v>168</v>
      </c>
      <c r="D13" s="88">
        <v>240</v>
      </c>
      <c r="E13" s="69">
        <v>7</v>
      </c>
      <c r="F13" s="70">
        <v>4</v>
      </c>
      <c r="G13" s="70">
        <v>4</v>
      </c>
      <c r="H13" s="70">
        <v>24</v>
      </c>
      <c r="I13" s="70">
        <v>7</v>
      </c>
      <c r="J13" s="70">
        <v>6</v>
      </c>
      <c r="K13" s="70">
        <v>9</v>
      </c>
      <c r="L13" s="70">
        <v>7</v>
      </c>
      <c r="M13" s="70">
        <v>9</v>
      </c>
      <c r="N13" s="70">
        <v>24</v>
      </c>
      <c r="O13" s="70">
        <v>8</v>
      </c>
      <c r="P13" s="70">
        <v>9</v>
      </c>
      <c r="Q13" s="71"/>
      <c r="R13" s="134">
        <v>70</v>
      </c>
    </row>
    <row r="14" spans="1:18" ht="18" customHeight="1">
      <c r="A14" s="51"/>
      <c r="B14" s="91">
        <f t="shared" si="0"/>
        <v>10</v>
      </c>
      <c r="C14" s="124" t="s">
        <v>192</v>
      </c>
      <c r="D14" s="89">
        <v>84</v>
      </c>
      <c r="E14" s="19">
        <v>8</v>
      </c>
      <c r="F14" s="20">
        <v>11</v>
      </c>
      <c r="G14" s="20">
        <v>8</v>
      </c>
      <c r="H14" s="20">
        <v>3</v>
      </c>
      <c r="I14" s="20">
        <v>10</v>
      </c>
      <c r="J14" s="20">
        <v>10</v>
      </c>
      <c r="K14" s="20">
        <v>11</v>
      </c>
      <c r="L14" s="20">
        <v>7</v>
      </c>
      <c r="M14" s="20">
        <v>7.1111111111111107</v>
      </c>
      <c r="N14" s="20">
        <v>3</v>
      </c>
      <c r="O14" s="20">
        <v>10</v>
      </c>
      <c r="P14" s="20">
        <v>5</v>
      </c>
      <c r="Q14" s="84"/>
      <c r="R14" s="134">
        <v>71.111111111111114</v>
      </c>
    </row>
    <row r="15" spans="1:18" ht="18" customHeight="1">
      <c r="A15" s="51"/>
      <c r="B15" s="91">
        <f t="shared" si="0"/>
        <v>11</v>
      </c>
      <c r="C15" s="124" t="s">
        <v>158</v>
      </c>
      <c r="D15" s="89">
        <v>119</v>
      </c>
      <c r="E15" s="19">
        <v>14</v>
      </c>
      <c r="F15" s="20">
        <v>5</v>
      </c>
      <c r="G15" s="20">
        <v>11</v>
      </c>
      <c r="H15" s="20">
        <v>4</v>
      </c>
      <c r="I15" s="20">
        <v>5</v>
      </c>
      <c r="J15" s="20">
        <v>7</v>
      </c>
      <c r="K15" s="20">
        <v>5</v>
      </c>
      <c r="L15" s="20">
        <v>7.333333333333333</v>
      </c>
      <c r="M15" s="20">
        <v>10</v>
      </c>
      <c r="N15" s="20">
        <v>24</v>
      </c>
      <c r="O15" s="20">
        <v>5</v>
      </c>
      <c r="P15" s="20">
        <v>24</v>
      </c>
      <c r="Q15" s="84"/>
      <c r="R15" s="134">
        <v>73.333333333333343</v>
      </c>
    </row>
    <row r="16" spans="1:18" ht="18" customHeight="1">
      <c r="A16" s="51"/>
      <c r="B16" s="91">
        <f t="shared" si="0"/>
        <v>12</v>
      </c>
      <c r="C16" s="124" t="s">
        <v>146</v>
      </c>
      <c r="D16" s="89">
        <v>172</v>
      </c>
      <c r="E16" s="19">
        <v>13</v>
      </c>
      <c r="F16" s="20">
        <v>6</v>
      </c>
      <c r="G16" s="20">
        <v>6</v>
      </c>
      <c r="H16" s="20">
        <v>13</v>
      </c>
      <c r="I16" s="20">
        <v>15</v>
      </c>
      <c r="J16" s="20">
        <v>12</v>
      </c>
      <c r="K16" s="20">
        <v>15</v>
      </c>
      <c r="L16" s="20">
        <v>9</v>
      </c>
      <c r="M16" s="20">
        <v>9.7777777777777786</v>
      </c>
      <c r="N16" s="20">
        <v>9</v>
      </c>
      <c r="O16" s="20">
        <v>12</v>
      </c>
      <c r="P16" s="20">
        <v>8</v>
      </c>
      <c r="Q16" s="84"/>
      <c r="R16" s="134">
        <v>97.777777777777771</v>
      </c>
    </row>
    <row r="17" spans="2:18" ht="18" customHeight="1">
      <c r="B17" s="91">
        <f t="shared" si="0"/>
        <v>13</v>
      </c>
      <c r="C17" s="124" t="s">
        <v>185</v>
      </c>
      <c r="D17" s="89">
        <v>17</v>
      </c>
      <c r="E17" s="19">
        <v>6</v>
      </c>
      <c r="F17" s="20">
        <v>24</v>
      </c>
      <c r="G17" s="20">
        <v>12</v>
      </c>
      <c r="H17" s="20">
        <v>8</v>
      </c>
      <c r="I17" s="20">
        <v>9</v>
      </c>
      <c r="J17" s="20">
        <v>14</v>
      </c>
      <c r="K17" s="20">
        <v>9.8888888888888893</v>
      </c>
      <c r="L17" s="20">
        <v>12</v>
      </c>
      <c r="M17" s="20">
        <v>17</v>
      </c>
      <c r="N17" s="20">
        <v>5</v>
      </c>
      <c r="O17" s="20">
        <v>9</v>
      </c>
      <c r="P17" s="20">
        <v>14</v>
      </c>
      <c r="Q17" s="84"/>
      <c r="R17" s="134">
        <v>98.888888888888886</v>
      </c>
    </row>
    <row r="18" spans="2:18" ht="18" customHeight="1">
      <c r="B18" s="91">
        <f t="shared" si="0"/>
        <v>14</v>
      </c>
      <c r="C18" s="124" t="s">
        <v>160</v>
      </c>
      <c r="D18" s="89">
        <v>14</v>
      </c>
      <c r="E18" s="19">
        <v>12</v>
      </c>
      <c r="F18" s="20">
        <v>9</v>
      </c>
      <c r="G18" s="20">
        <v>13</v>
      </c>
      <c r="H18" s="20">
        <v>11</v>
      </c>
      <c r="I18" s="20">
        <v>12</v>
      </c>
      <c r="J18" s="20">
        <v>11</v>
      </c>
      <c r="K18" s="20">
        <v>14</v>
      </c>
      <c r="L18" s="20">
        <v>13</v>
      </c>
      <c r="M18" s="20">
        <v>12</v>
      </c>
      <c r="N18" s="20">
        <v>11.444444444444445</v>
      </c>
      <c r="O18" s="20">
        <v>14</v>
      </c>
      <c r="P18" s="20">
        <v>10</v>
      </c>
      <c r="Q18" s="84"/>
      <c r="R18" s="134">
        <v>114.44444444444446</v>
      </c>
    </row>
    <row r="19" spans="2:18" ht="18" customHeight="1">
      <c r="B19" s="91">
        <f t="shared" si="0"/>
        <v>15</v>
      </c>
      <c r="C19" s="124" t="s">
        <v>61</v>
      </c>
      <c r="D19" s="89">
        <v>29</v>
      </c>
      <c r="E19" s="19">
        <v>12.777777777777779</v>
      </c>
      <c r="F19" s="20">
        <v>14</v>
      </c>
      <c r="G19" s="20">
        <v>14</v>
      </c>
      <c r="H19" s="20">
        <v>12</v>
      </c>
      <c r="I19" s="20">
        <v>17</v>
      </c>
      <c r="J19" s="20">
        <v>16</v>
      </c>
      <c r="K19" s="20">
        <v>12</v>
      </c>
      <c r="L19" s="20">
        <v>15</v>
      </c>
      <c r="M19" s="20">
        <v>15</v>
      </c>
      <c r="N19" s="20">
        <v>11</v>
      </c>
      <c r="O19" s="20">
        <v>11</v>
      </c>
      <c r="P19" s="20">
        <v>11</v>
      </c>
      <c r="Q19" s="84"/>
      <c r="R19" s="134">
        <v>127.77777777777777</v>
      </c>
    </row>
    <row r="20" spans="2:18" ht="18" customHeight="1">
      <c r="B20" s="91">
        <f t="shared" si="0"/>
        <v>16</v>
      </c>
      <c r="C20" s="124" t="s">
        <v>68</v>
      </c>
      <c r="D20" s="89">
        <v>672</v>
      </c>
      <c r="E20" s="19">
        <v>9</v>
      </c>
      <c r="F20" s="20">
        <v>15</v>
      </c>
      <c r="G20" s="20">
        <v>19</v>
      </c>
      <c r="H20" s="20">
        <v>15</v>
      </c>
      <c r="I20" s="20">
        <v>14</v>
      </c>
      <c r="J20" s="20">
        <v>13</v>
      </c>
      <c r="K20" s="20">
        <v>18</v>
      </c>
      <c r="L20" s="20">
        <v>14</v>
      </c>
      <c r="M20" s="20">
        <v>14</v>
      </c>
      <c r="N20" s="20">
        <v>14.222222222222221</v>
      </c>
      <c r="O20" s="20">
        <v>16</v>
      </c>
      <c r="P20" s="20">
        <v>24</v>
      </c>
      <c r="Q20" s="84"/>
      <c r="R20" s="134">
        <v>142.22222222222223</v>
      </c>
    </row>
    <row r="21" spans="2:18" ht="18" customHeight="1">
      <c r="B21" s="91">
        <f t="shared" si="0"/>
        <v>17</v>
      </c>
      <c r="C21" s="156" t="s">
        <v>149</v>
      </c>
      <c r="D21" s="89">
        <v>123</v>
      </c>
      <c r="E21" s="19">
        <v>15</v>
      </c>
      <c r="F21" s="20">
        <v>10</v>
      </c>
      <c r="G21" s="20">
        <v>17</v>
      </c>
      <c r="H21" s="20">
        <v>17</v>
      </c>
      <c r="I21" s="20">
        <v>13</v>
      </c>
      <c r="J21" s="20">
        <v>17</v>
      </c>
      <c r="K21" s="20">
        <v>13</v>
      </c>
      <c r="L21" s="20">
        <v>10</v>
      </c>
      <c r="M21" s="20">
        <v>13</v>
      </c>
      <c r="N21" s="20">
        <v>24</v>
      </c>
      <c r="O21" s="20">
        <v>24</v>
      </c>
      <c r="P21" s="20">
        <v>24</v>
      </c>
      <c r="Q21" s="84"/>
      <c r="R21" s="134">
        <v>149</v>
      </c>
    </row>
    <row r="22" spans="2:18" ht="18" customHeight="1">
      <c r="B22" s="91">
        <f t="shared" si="0"/>
        <v>18</v>
      </c>
      <c r="C22" s="124" t="s">
        <v>25</v>
      </c>
      <c r="D22" s="89">
        <v>51</v>
      </c>
      <c r="E22" s="19">
        <v>18</v>
      </c>
      <c r="F22" s="20">
        <v>16</v>
      </c>
      <c r="G22" s="20">
        <v>16</v>
      </c>
      <c r="H22" s="20">
        <v>14</v>
      </c>
      <c r="I22" s="20">
        <v>15.111111111111111</v>
      </c>
      <c r="J22" s="20">
        <v>19</v>
      </c>
      <c r="K22" s="20">
        <v>16</v>
      </c>
      <c r="L22" s="20">
        <v>18</v>
      </c>
      <c r="M22" s="20">
        <v>16</v>
      </c>
      <c r="N22" s="20">
        <v>15</v>
      </c>
      <c r="O22" s="20">
        <v>13</v>
      </c>
      <c r="P22" s="20">
        <v>12</v>
      </c>
      <c r="Q22" s="84"/>
      <c r="R22" s="134">
        <v>151.11111111111111</v>
      </c>
    </row>
    <row r="23" spans="2:18" ht="18" customHeight="1">
      <c r="B23" s="91">
        <f t="shared" si="0"/>
        <v>19</v>
      </c>
      <c r="C23" s="124" t="s">
        <v>150</v>
      </c>
      <c r="D23" s="89">
        <v>90</v>
      </c>
      <c r="E23" s="19">
        <v>19</v>
      </c>
      <c r="F23" s="20">
        <v>17</v>
      </c>
      <c r="G23" s="20">
        <v>21</v>
      </c>
      <c r="H23" s="20">
        <v>15.111111111111111</v>
      </c>
      <c r="I23" s="20">
        <v>16</v>
      </c>
      <c r="J23" s="20">
        <v>15</v>
      </c>
      <c r="K23" s="20">
        <v>17</v>
      </c>
      <c r="L23" s="20">
        <v>11</v>
      </c>
      <c r="M23" s="20">
        <v>18</v>
      </c>
      <c r="N23" s="20">
        <v>14</v>
      </c>
      <c r="O23" s="20">
        <v>15</v>
      </c>
      <c r="P23" s="20">
        <v>13</v>
      </c>
      <c r="Q23" s="84"/>
      <c r="R23" s="134">
        <v>151.11111111111111</v>
      </c>
    </row>
    <row r="24" spans="2:18" ht="18" customHeight="1">
      <c r="B24" s="91">
        <f t="shared" si="0"/>
        <v>20</v>
      </c>
      <c r="C24" s="124" t="s">
        <v>20</v>
      </c>
      <c r="D24" s="89">
        <v>71</v>
      </c>
      <c r="E24" s="19">
        <v>16</v>
      </c>
      <c r="F24" s="20">
        <v>21</v>
      </c>
      <c r="G24" s="20">
        <v>15</v>
      </c>
      <c r="H24" s="20">
        <v>24</v>
      </c>
      <c r="I24" s="20">
        <v>24</v>
      </c>
      <c r="J24" s="20">
        <v>18</v>
      </c>
      <c r="K24" s="20">
        <v>17.444444444444443</v>
      </c>
      <c r="L24" s="20">
        <v>16</v>
      </c>
      <c r="M24" s="20">
        <v>11</v>
      </c>
      <c r="N24" s="20">
        <v>12</v>
      </c>
      <c r="O24" s="20">
        <v>24</v>
      </c>
      <c r="P24" s="20">
        <v>24</v>
      </c>
      <c r="Q24" s="84"/>
      <c r="R24" s="134">
        <v>174.44444444444446</v>
      </c>
    </row>
    <row r="25" spans="2:18" ht="18" customHeight="1">
      <c r="B25" s="91">
        <f t="shared" si="0"/>
        <v>21</v>
      </c>
      <c r="C25" s="124" t="s">
        <v>66</v>
      </c>
      <c r="D25" s="89">
        <v>27</v>
      </c>
      <c r="E25" s="19">
        <v>17</v>
      </c>
      <c r="F25" s="20">
        <v>20</v>
      </c>
      <c r="G25" s="20">
        <v>18</v>
      </c>
      <c r="H25" s="20">
        <v>16</v>
      </c>
      <c r="I25" s="20">
        <v>18</v>
      </c>
      <c r="J25" s="20">
        <v>19.444444444444443</v>
      </c>
      <c r="K25" s="20">
        <v>19</v>
      </c>
      <c r="L25" s="20">
        <v>24</v>
      </c>
      <c r="M25" s="20">
        <v>19</v>
      </c>
      <c r="N25" s="20">
        <v>24</v>
      </c>
      <c r="O25" s="20">
        <v>24</v>
      </c>
      <c r="P25" s="20">
        <v>24</v>
      </c>
      <c r="Q25" s="84"/>
      <c r="R25" s="134">
        <v>194.44444444444446</v>
      </c>
    </row>
    <row r="26" spans="2:18" ht="18" customHeight="1">
      <c r="B26" s="91">
        <f t="shared" si="0"/>
        <v>22</v>
      </c>
      <c r="C26" s="124" t="s">
        <v>174</v>
      </c>
      <c r="D26" s="89">
        <v>50</v>
      </c>
      <c r="E26" s="19">
        <v>20</v>
      </c>
      <c r="F26" s="20">
        <v>18</v>
      </c>
      <c r="G26" s="20">
        <v>20.333333333333332</v>
      </c>
      <c r="H26" s="20">
        <v>24</v>
      </c>
      <c r="I26" s="20">
        <v>24</v>
      </c>
      <c r="J26" s="20">
        <v>24</v>
      </c>
      <c r="K26" s="20">
        <v>20</v>
      </c>
      <c r="L26" s="20">
        <v>17</v>
      </c>
      <c r="M26" s="20">
        <v>20</v>
      </c>
      <c r="N26" s="20">
        <v>16</v>
      </c>
      <c r="O26" s="20">
        <v>24</v>
      </c>
      <c r="P26" s="20">
        <v>24</v>
      </c>
      <c r="Q26" s="84"/>
      <c r="R26" s="134">
        <v>203.33333333333331</v>
      </c>
    </row>
    <row r="27" spans="2:18" ht="18" customHeight="1">
      <c r="B27" s="91">
        <f t="shared" si="0"/>
        <v>23</v>
      </c>
      <c r="C27" s="124" t="s">
        <v>7</v>
      </c>
      <c r="D27" s="89">
        <v>45</v>
      </c>
      <c r="E27" s="19">
        <v>24</v>
      </c>
      <c r="F27" s="20">
        <v>19</v>
      </c>
      <c r="G27" s="20">
        <v>20</v>
      </c>
      <c r="H27" s="20">
        <v>24</v>
      </c>
      <c r="I27" s="20">
        <v>24</v>
      </c>
      <c r="J27" s="20">
        <v>24</v>
      </c>
      <c r="K27" s="20">
        <v>24</v>
      </c>
      <c r="L27" s="20">
        <v>24</v>
      </c>
      <c r="M27" s="20">
        <v>24</v>
      </c>
      <c r="N27" s="20">
        <v>24</v>
      </c>
      <c r="O27" s="20">
        <v>24</v>
      </c>
      <c r="P27" s="20">
        <v>24</v>
      </c>
      <c r="Q27" s="84"/>
      <c r="R27" s="134">
        <v>231</v>
      </c>
    </row>
    <row r="28" spans="2:18" ht="18" customHeight="1">
      <c r="B28" s="91">
        <f t="shared" si="0"/>
        <v>24</v>
      </c>
      <c r="C28" s="124" t="s">
        <v>177</v>
      </c>
      <c r="D28" s="89">
        <v>36</v>
      </c>
      <c r="E28" s="19">
        <v>21</v>
      </c>
      <c r="F28" s="20">
        <v>23.111111111111111</v>
      </c>
      <c r="G28" s="20">
        <v>24</v>
      </c>
      <c r="H28" s="20">
        <v>24</v>
      </c>
      <c r="I28" s="20">
        <v>19</v>
      </c>
      <c r="J28" s="20">
        <v>24</v>
      </c>
      <c r="K28" s="20">
        <v>24</v>
      </c>
      <c r="L28" s="20">
        <v>24</v>
      </c>
      <c r="M28" s="20">
        <v>24</v>
      </c>
      <c r="N28" s="20">
        <v>24</v>
      </c>
      <c r="O28" s="20">
        <v>24</v>
      </c>
      <c r="P28" s="20">
        <v>24</v>
      </c>
      <c r="Q28" s="84"/>
      <c r="R28" s="134">
        <v>231.11111111111109</v>
      </c>
    </row>
    <row r="29" spans="2:18" ht="18" customHeight="1" thickBot="1">
      <c r="B29" s="91">
        <f t="shared" si="0"/>
        <v>25</v>
      </c>
      <c r="C29" s="141"/>
      <c r="D29" s="90"/>
      <c r="E29" s="85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68"/>
      <c r="R29" s="140"/>
    </row>
    <row r="30" spans="2:18" ht="14.25" thickTop="1" thickBot="1"/>
    <row r="31" spans="2:18" ht="44.25" customHeight="1" thickTop="1" thickBot="1">
      <c r="C31" s="203" t="s">
        <v>201</v>
      </c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5"/>
    </row>
    <row r="32" spans="2:18" ht="46.5" thickTop="1" thickBot="1">
      <c r="C32" s="149" t="s">
        <v>8</v>
      </c>
      <c r="D32" s="11" t="s">
        <v>9</v>
      </c>
      <c r="E32" s="12" t="s">
        <v>10</v>
      </c>
      <c r="F32" s="13" t="s">
        <v>11</v>
      </c>
      <c r="G32" s="13" t="s">
        <v>12</v>
      </c>
      <c r="H32" s="13" t="s">
        <v>13</v>
      </c>
      <c r="I32" s="13" t="s">
        <v>14</v>
      </c>
      <c r="J32" s="13" t="s">
        <v>15</v>
      </c>
      <c r="K32" s="13" t="s">
        <v>16</v>
      </c>
      <c r="L32" s="13" t="s">
        <v>17</v>
      </c>
      <c r="M32" s="13" t="s">
        <v>18</v>
      </c>
      <c r="N32" s="13" t="s">
        <v>21</v>
      </c>
      <c r="O32" s="13" t="s">
        <v>22</v>
      </c>
      <c r="P32" s="13" t="s">
        <v>23</v>
      </c>
      <c r="Q32" s="86" t="s">
        <v>24</v>
      </c>
      <c r="R32" s="9" t="s">
        <v>178</v>
      </c>
    </row>
    <row r="33" spans="2:18" ht="18" customHeight="1" thickTop="1">
      <c r="B33" s="91">
        <v>1</v>
      </c>
      <c r="C33" s="150" t="s">
        <v>64</v>
      </c>
      <c r="D33" s="88">
        <v>23</v>
      </c>
      <c r="E33" s="69">
        <v>2</v>
      </c>
      <c r="F33" s="70">
        <v>12</v>
      </c>
      <c r="G33" s="70">
        <v>3.1428571428571428</v>
      </c>
      <c r="H33" s="70">
        <v>14</v>
      </c>
      <c r="I33" s="70">
        <v>4</v>
      </c>
      <c r="J33" s="70">
        <v>2</v>
      </c>
      <c r="K33" s="70">
        <v>3</v>
      </c>
      <c r="L33" s="70">
        <v>3</v>
      </c>
      <c r="M33" s="70">
        <v>1</v>
      </c>
      <c r="N33" s="70">
        <v>7</v>
      </c>
      <c r="O33" s="70"/>
      <c r="P33" s="70"/>
      <c r="Q33" s="71"/>
      <c r="R33" s="134">
        <v>25.142857142857139</v>
      </c>
    </row>
    <row r="34" spans="2:18" ht="18" customHeight="1">
      <c r="B34" s="91">
        <f>B33+1</f>
        <v>2</v>
      </c>
      <c r="C34" s="150" t="s">
        <v>168</v>
      </c>
      <c r="D34" s="88">
        <v>240</v>
      </c>
      <c r="E34" s="69">
        <v>7</v>
      </c>
      <c r="F34" s="70">
        <v>2</v>
      </c>
      <c r="G34" s="70">
        <v>14</v>
      </c>
      <c r="H34" s="70">
        <v>3</v>
      </c>
      <c r="I34" s="70">
        <v>3</v>
      </c>
      <c r="J34" s="70">
        <v>12</v>
      </c>
      <c r="K34" s="70">
        <v>4</v>
      </c>
      <c r="L34" s="70">
        <v>3.2857142857142856</v>
      </c>
      <c r="M34" s="70">
        <v>3</v>
      </c>
      <c r="N34" s="70">
        <v>1</v>
      </c>
      <c r="O34" s="70"/>
      <c r="P34" s="70"/>
      <c r="Q34" s="71"/>
      <c r="R34" s="134">
        <v>26.285714285714285</v>
      </c>
    </row>
    <row r="35" spans="2:18" ht="18" customHeight="1">
      <c r="B35" s="91">
        <f t="shared" ref="B35:B54" si="1">B34+1</f>
        <v>3</v>
      </c>
      <c r="C35" s="150" t="s">
        <v>152</v>
      </c>
      <c r="D35" s="88">
        <v>150</v>
      </c>
      <c r="E35" s="69">
        <v>1</v>
      </c>
      <c r="F35" s="70">
        <v>5</v>
      </c>
      <c r="G35" s="70">
        <v>2</v>
      </c>
      <c r="H35" s="70">
        <v>21</v>
      </c>
      <c r="I35" s="70">
        <v>5</v>
      </c>
      <c r="J35" s="70">
        <v>7</v>
      </c>
      <c r="K35" s="70">
        <v>6</v>
      </c>
      <c r="L35" s="70">
        <v>8</v>
      </c>
      <c r="M35" s="70">
        <v>6</v>
      </c>
      <c r="N35" s="70">
        <v>11</v>
      </c>
      <c r="O35" s="70"/>
      <c r="P35" s="70"/>
      <c r="Q35" s="71"/>
      <c r="R35" s="134">
        <v>40</v>
      </c>
    </row>
    <row r="36" spans="2:18" ht="18" customHeight="1">
      <c r="B36" s="91">
        <f t="shared" si="1"/>
        <v>4</v>
      </c>
      <c r="C36" s="150" t="s">
        <v>63</v>
      </c>
      <c r="D36" s="88">
        <v>177</v>
      </c>
      <c r="E36" s="69">
        <v>4</v>
      </c>
      <c r="F36" s="70">
        <v>11</v>
      </c>
      <c r="G36" s="70">
        <v>7</v>
      </c>
      <c r="H36" s="70">
        <v>7</v>
      </c>
      <c r="I36" s="70">
        <v>5.2857142857142856</v>
      </c>
      <c r="J36" s="70">
        <v>3</v>
      </c>
      <c r="K36" s="70">
        <v>10</v>
      </c>
      <c r="L36" s="70">
        <v>2</v>
      </c>
      <c r="M36" s="70">
        <v>5</v>
      </c>
      <c r="N36" s="70">
        <v>9</v>
      </c>
      <c r="O36" s="70"/>
      <c r="P36" s="70"/>
      <c r="Q36" s="71"/>
      <c r="R36" s="134">
        <v>42.285714285714285</v>
      </c>
    </row>
    <row r="37" spans="2:18" ht="18" customHeight="1">
      <c r="B37" s="91">
        <f t="shared" si="1"/>
        <v>5</v>
      </c>
      <c r="C37" s="150" t="s">
        <v>203</v>
      </c>
      <c r="D37" s="88">
        <v>22</v>
      </c>
      <c r="E37" s="69">
        <v>3</v>
      </c>
      <c r="F37" s="70">
        <v>13</v>
      </c>
      <c r="G37" s="70">
        <v>1</v>
      </c>
      <c r="H37" s="70">
        <v>6.2857142857142856</v>
      </c>
      <c r="I37" s="70">
        <v>2</v>
      </c>
      <c r="J37" s="70">
        <v>1</v>
      </c>
      <c r="K37" s="70">
        <v>2</v>
      </c>
      <c r="L37" s="70">
        <v>22</v>
      </c>
      <c r="M37" s="70">
        <v>22</v>
      </c>
      <c r="N37" s="70">
        <v>22</v>
      </c>
      <c r="O37" s="70"/>
      <c r="P37" s="70"/>
      <c r="Q37" s="71"/>
      <c r="R37" s="134">
        <v>50.285714285714278</v>
      </c>
    </row>
    <row r="38" spans="2:18" ht="18" customHeight="1">
      <c r="B38" s="91">
        <f t="shared" si="1"/>
        <v>6</v>
      </c>
      <c r="C38" s="150" t="s">
        <v>61</v>
      </c>
      <c r="D38" s="88">
        <v>29</v>
      </c>
      <c r="E38" s="69">
        <v>6.2857142857142856</v>
      </c>
      <c r="F38" s="70">
        <v>15</v>
      </c>
      <c r="G38" s="70">
        <v>5</v>
      </c>
      <c r="H38" s="70">
        <v>4</v>
      </c>
      <c r="I38" s="70">
        <v>9</v>
      </c>
      <c r="J38" s="70">
        <v>6</v>
      </c>
      <c r="K38" s="70">
        <v>8</v>
      </c>
      <c r="L38" s="70">
        <v>15</v>
      </c>
      <c r="M38" s="70">
        <v>4</v>
      </c>
      <c r="N38" s="70">
        <v>8</v>
      </c>
      <c r="O38" s="70"/>
      <c r="P38" s="70"/>
      <c r="Q38" s="71"/>
      <c r="R38" s="134">
        <v>50.285714285714278</v>
      </c>
    </row>
    <row r="39" spans="2:18" ht="18" customHeight="1">
      <c r="B39" s="91">
        <f t="shared" si="1"/>
        <v>7</v>
      </c>
      <c r="C39" s="150" t="s">
        <v>161</v>
      </c>
      <c r="D39" s="88">
        <v>48</v>
      </c>
      <c r="E39" s="69">
        <v>5</v>
      </c>
      <c r="F39" s="70">
        <v>14</v>
      </c>
      <c r="G39" s="70">
        <v>3</v>
      </c>
      <c r="H39" s="70">
        <v>6</v>
      </c>
      <c r="I39" s="70">
        <v>22</v>
      </c>
      <c r="J39" s="70">
        <v>6.5714285714285712</v>
      </c>
      <c r="K39" s="70">
        <v>1</v>
      </c>
      <c r="L39" s="70">
        <v>10</v>
      </c>
      <c r="M39" s="70">
        <v>9</v>
      </c>
      <c r="N39" s="70">
        <v>12</v>
      </c>
      <c r="O39" s="70"/>
      <c r="P39" s="70"/>
      <c r="Q39" s="71"/>
      <c r="R39" s="134">
        <v>52.571428571428569</v>
      </c>
    </row>
    <row r="40" spans="2:18" ht="18" customHeight="1">
      <c r="B40" s="91">
        <f t="shared" si="1"/>
        <v>8</v>
      </c>
      <c r="C40" s="147" t="s">
        <v>170</v>
      </c>
      <c r="D40" s="88">
        <v>148</v>
      </c>
      <c r="E40" s="69">
        <v>8</v>
      </c>
      <c r="F40" s="70">
        <v>10</v>
      </c>
      <c r="G40" s="70">
        <v>16</v>
      </c>
      <c r="H40" s="70">
        <v>5</v>
      </c>
      <c r="I40" s="70">
        <v>15</v>
      </c>
      <c r="J40" s="70">
        <v>4</v>
      </c>
      <c r="K40" s="70">
        <v>16</v>
      </c>
      <c r="L40" s="70">
        <v>1</v>
      </c>
      <c r="M40" s="70">
        <v>6.5714285714285712</v>
      </c>
      <c r="N40" s="70">
        <v>3</v>
      </c>
      <c r="O40" s="70"/>
      <c r="P40" s="70"/>
      <c r="Q40" s="71"/>
      <c r="R40" s="134">
        <v>52.571428571428569</v>
      </c>
    </row>
    <row r="41" spans="2:18" ht="18" customHeight="1">
      <c r="B41" s="91">
        <f t="shared" si="1"/>
        <v>9</v>
      </c>
      <c r="C41" s="150" t="s">
        <v>149</v>
      </c>
      <c r="D41" s="88">
        <v>123</v>
      </c>
      <c r="E41" s="69">
        <v>17</v>
      </c>
      <c r="F41" s="70">
        <v>18</v>
      </c>
      <c r="G41" s="70">
        <v>9</v>
      </c>
      <c r="H41" s="70">
        <v>13</v>
      </c>
      <c r="I41" s="70">
        <v>1</v>
      </c>
      <c r="J41" s="70">
        <v>10</v>
      </c>
      <c r="K41" s="70">
        <v>5</v>
      </c>
      <c r="L41" s="70">
        <v>4</v>
      </c>
      <c r="M41" s="70">
        <v>7</v>
      </c>
      <c r="N41" s="70">
        <v>5</v>
      </c>
      <c r="O41" s="70"/>
      <c r="P41" s="70"/>
      <c r="Q41" s="71"/>
      <c r="R41" s="134">
        <v>54</v>
      </c>
    </row>
    <row r="42" spans="2:18" ht="18" customHeight="1">
      <c r="B42" s="91">
        <f t="shared" si="1"/>
        <v>10</v>
      </c>
      <c r="C42" s="156" t="s">
        <v>62</v>
      </c>
      <c r="D42" s="89">
        <v>163</v>
      </c>
      <c r="E42" s="19">
        <v>9</v>
      </c>
      <c r="F42" s="20">
        <v>7</v>
      </c>
      <c r="G42" s="20">
        <v>4</v>
      </c>
      <c r="H42" s="20">
        <v>9</v>
      </c>
      <c r="I42" s="20">
        <v>13</v>
      </c>
      <c r="J42" s="20">
        <v>8</v>
      </c>
      <c r="K42" s="20">
        <v>12</v>
      </c>
      <c r="L42" s="20">
        <v>5</v>
      </c>
      <c r="M42" s="20">
        <v>11</v>
      </c>
      <c r="N42" s="20">
        <v>7.5714285714285712</v>
      </c>
      <c r="O42" s="20"/>
      <c r="P42" s="20"/>
      <c r="Q42" s="84"/>
      <c r="R42" s="134">
        <v>60.571428571428569</v>
      </c>
    </row>
    <row r="43" spans="2:18" ht="18" customHeight="1">
      <c r="B43" s="91">
        <f t="shared" si="1"/>
        <v>11</v>
      </c>
      <c r="C43" s="124" t="s">
        <v>158</v>
      </c>
      <c r="D43" s="89">
        <v>119</v>
      </c>
      <c r="E43" s="19">
        <v>10</v>
      </c>
      <c r="F43" s="20">
        <v>1</v>
      </c>
      <c r="G43" s="20">
        <v>12</v>
      </c>
      <c r="H43" s="20">
        <v>15</v>
      </c>
      <c r="I43" s="20">
        <v>7</v>
      </c>
      <c r="J43" s="20">
        <v>5</v>
      </c>
      <c r="K43" s="20">
        <v>18</v>
      </c>
      <c r="L43" s="20">
        <v>9</v>
      </c>
      <c r="M43" s="20">
        <v>14</v>
      </c>
      <c r="N43" s="20">
        <v>6</v>
      </c>
      <c r="O43" s="20"/>
      <c r="P43" s="20"/>
      <c r="Q43" s="84"/>
      <c r="R43" s="134">
        <v>64</v>
      </c>
    </row>
    <row r="44" spans="2:18" ht="18" customHeight="1">
      <c r="B44" s="91">
        <f t="shared" si="1"/>
        <v>12</v>
      </c>
      <c r="C44" s="124" t="s">
        <v>181</v>
      </c>
      <c r="D44" s="89">
        <v>114</v>
      </c>
      <c r="E44" s="19">
        <v>13</v>
      </c>
      <c r="F44" s="20">
        <v>5</v>
      </c>
      <c r="G44" s="20">
        <v>6</v>
      </c>
      <c r="H44" s="20">
        <v>11</v>
      </c>
      <c r="I44" s="20">
        <v>22</v>
      </c>
      <c r="J44" s="20">
        <v>22</v>
      </c>
      <c r="K44" s="20">
        <v>14</v>
      </c>
      <c r="L44" s="20">
        <v>6</v>
      </c>
      <c r="M44" s="20">
        <v>10</v>
      </c>
      <c r="N44" s="20">
        <v>2</v>
      </c>
      <c r="O44" s="20"/>
      <c r="P44" s="20"/>
      <c r="Q44" s="84"/>
      <c r="R44" s="134">
        <v>67</v>
      </c>
    </row>
    <row r="45" spans="2:18" ht="18" customHeight="1">
      <c r="B45" s="91">
        <f t="shared" si="1"/>
        <v>13</v>
      </c>
      <c r="C45" s="124" t="s">
        <v>192</v>
      </c>
      <c r="D45" s="89">
        <v>84</v>
      </c>
      <c r="E45" s="19">
        <v>6</v>
      </c>
      <c r="F45" s="20">
        <v>8</v>
      </c>
      <c r="G45" s="20">
        <v>10</v>
      </c>
      <c r="H45" s="20">
        <v>8</v>
      </c>
      <c r="I45" s="20">
        <v>12</v>
      </c>
      <c r="J45" s="20">
        <v>11</v>
      </c>
      <c r="K45" s="20">
        <v>9</v>
      </c>
      <c r="L45" s="20">
        <v>13</v>
      </c>
      <c r="M45" s="20">
        <v>8</v>
      </c>
      <c r="N45" s="20">
        <v>13</v>
      </c>
      <c r="O45" s="20"/>
      <c r="P45" s="20"/>
      <c r="Q45" s="84"/>
      <c r="R45" s="134">
        <v>72</v>
      </c>
    </row>
    <row r="46" spans="2:18" ht="18" customHeight="1">
      <c r="B46" s="91">
        <f t="shared" si="1"/>
        <v>14</v>
      </c>
      <c r="C46" s="124" t="s">
        <v>68</v>
      </c>
      <c r="D46" s="89">
        <v>672</v>
      </c>
      <c r="E46" s="19">
        <v>14</v>
      </c>
      <c r="F46" s="20">
        <v>3</v>
      </c>
      <c r="G46" s="20">
        <v>21</v>
      </c>
      <c r="H46" s="20">
        <v>2</v>
      </c>
      <c r="I46" s="20">
        <v>17</v>
      </c>
      <c r="J46" s="20">
        <v>9</v>
      </c>
      <c r="K46" s="20">
        <v>15</v>
      </c>
      <c r="L46" s="20">
        <v>7</v>
      </c>
      <c r="M46" s="20">
        <v>12</v>
      </c>
      <c r="N46" s="20">
        <v>22</v>
      </c>
      <c r="O46" s="20"/>
      <c r="P46" s="20"/>
      <c r="Q46" s="84"/>
      <c r="R46" s="134">
        <v>79</v>
      </c>
    </row>
    <row r="47" spans="2:18" ht="18" customHeight="1">
      <c r="B47" s="91">
        <f t="shared" si="1"/>
        <v>15</v>
      </c>
      <c r="C47" s="124" t="s">
        <v>146</v>
      </c>
      <c r="D47" s="89">
        <v>172</v>
      </c>
      <c r="E47" s="19">
        <v>11</v>
      </c>
      <c r="F47" s="20">
        <v>17</v>
      </c>
      <c r="G47" s="20">
        <v>17</v>
      </c>
      <c r="H47" s="20">
        <v>10</v>
      </c>
      <c r="I47" s="20">
        <v>11</v>
      </c>
      <c r="J47" s="20">
        <v>22</v>
      </c>
      <c r="K47" s="20">
        <v>9</v>
      </c>
      <c r="L47" s="20">
        <v>17</v>
      </c>
      <c r="M47" s="20">
        <v>2</v>
      </c>
      <c r="N47" s="20">
        <v>4</v>
      </c>
      <c r="O47" s="20"/>
      <c r="P47" s="20"/>
      <c r="Q47" s="84"/>
      <c r="R47" s="134">
        <v>81</v>
      </c>
    </row>
    <row r="48" spans="2:18" ht="18" customHeight="1">
      <c r="B48" s="91">
        <f t="shared" si="1"/>
        <v>16</v>
      </c>
      <c r="C48" s="124" t="s">
        <v>160</v>
      </c>
      <c r="D48" s="89">
        <v>14</v>
      </c>
      <c r="E48" s="19">
        <v>16</v>
      </c>
      <c r="F48" s="20">
        <v>16</v>
      </c>
      <c r="G48" s="20">
        <v>11</v>
      </c>
      <c r="H48" s="20">
        <v>1</v>
      </c>
      <c r="I48" s="20">
        <v>8</v>
      </c>
      <c r="J48" s="20">
        <v>22</v>
      </c>
      <c r="K48" s="20">
        <v>7</v>
      </c>
      <c r="L48" s="20">
        <v>16</v>
      </c>
      <c r="M48" s="20">
        <v>13</v>
      </c>
      <c r="N48" s="20">
        <v>10</v>
      </c>
      <c r="O48" s="20"/>
      <c r="P48" s="20"/>
      <c r="Q48" s="84"/>
      <c r="R48" s="134">
        <v>82</v>
      </c>
    </row>
    <row r="49" spans="2:18" ht="18" customHeight="1">
      <c r="B49" s="91">
        <f t="shared" si="1"/>
        <v>17</v>
      </c>
      <c r="C49" s="124" t="s">
        <v>202</v>
      </c>
      <c r="D49" s="89">
        <v>17</v>
      </c>
      <c r="E49" s="19">
        <v>15</v>
      </c>
      <c r="F49" s="20">
        <v>4</v>
      </c>
      <c r="G49" s="20">
        <v>15</v>
      </c>
      <c r="H49" s="20">
        <v>12</v>
      </c>
      <c r="I49" s="20">
        <v>10</v>
      </c>
      <c r="J49" s="20">
        <v>13</v>
      </c>
      <c r="K49" s="20">
        <v>13</v>
      </c>
      <c r="L49" s="20">
        <v>11</v>
      </c>
      <c r="M49" s="20">
        <v>18</v>
      </c>
      <c r="N49" s="20">
        <v>15</v>
      </c>
      <c r="O49" s="20"/>
      <c r="P49" s="20"/>
      <c r="Q49" s="84"/>
      <c r="R49" s="134">
        <v>93</v>
      </c>
    </row>
    <row r="50" spans="2:18" ht="18" customHeight="1">
      <c r="B50" s="91">
        <f t="shared" si="1"/>
        <v>18</v>
      </c>
      <c r="C50" s="156" t="s">
        <v>187</v>
      </c>
      <c r="D50" s="89">
        <v>6</v>
      </c>
      <c r="E50" s="19">
        <v>22</v>
      </c>
      <c r="F50" s="20">
        <v>9</v>
      </c>
      <c r="G50" s="20">
        <v>13</v>
      </c>
      <c r="H50" s="20">
        <v>18</v>
      </c>
      <c r="I50" s="20">
        <v>6</v>
      </c>
      <c r="J50" s="20">
        <v>14</v>
      </c>
      <c r="K50" s="20">
        <v>19</v>
      </c>
      <c r="L50" s="20">
        <v>14</v>
      </c>
      <c r="M50" s="20">
        <v>15</v>
      </c>
      <c r="N50" s="20">
        <v>22</v>
      </c>
      <c r="O50" s="20"/>
      <c r="P50" s="20"/>
      <c r="Q50" s="84"/>
      <c r="R50" s="134">
        <v>108</v>
      </c>
    </row>
    <row r="51" spans="2:18" ht="18" customHeight="1">
      <c r="B51" s="91">
        <f t="shared" si="1"/>
        <v>19</v>
      </c>
      <c r="C51" s="156" t="s">
        <v>204</v>
      </c>
      <c r="D51" s="89">
        <v>98</v>
      </c>
      <c r="E51" s="19">
        <v>12</v>
      </c>
      <c r="F51" s="20">
        <v>6</v>
      </c>
      <c r="G51" s="20">
        <v>8</v>
      </c>
      <c r="H51" s="20">
        <v>16</v>
      </c>
      <c r="I51" s="20">
        <v>14</v>
      </c>
      <c r="J51" s="20">
        <v>22</v>
      </c>
      <c r="K51" s="20">
        <v>22</v>
      </c>
      <c r="L51" s="20">
        <v>22</v>
      </c>
      <c r="M51" s="20">
        <v>22</v>
      </c>
      <c r="N51" s="20">
        <v>22</v>
      </c>
      <c r="O51" s="20"/>
      <c r="P51" s="20"/>
      <c r="Q51" s="84"/>
      <c r="R51" s="134">
        <v>122</v>
      </c>
    </row>
    <row r="52" spans="2:18" ht="18" customHeight="1">
      <c r="B52" s="91">
        <f t="shared" si="1"/>
        <v>20</v>
      </c>
      <c r="C52" s="124" t="s">
        <v>150</v>
      </c>
      <c r="D52" s="89">
        <v>90</v>
      </c>
      <c r="E52" s="19">
        <v>22</v>
      </c>
      <c r="F52" s="20">
        <v>20</v>
      </c>
      <c r="G52" s="20">
        <v>20</v>
      </c>
      <c r="H52" s="20">
        <v>19</v>
      </c>
      <c r="I52" s="20">
        <v>19</v>
      </c>
      <c r="J52" s="20">
        <v>17</v>
      </c>
      <c r="K52" s="20">
        <v>11</v>
      </c>
      <c r="L52" s="20">
        <v>12</v>
      </c>
      <c r="M52" s="20">
        <v>17</v>
      </c>
      <c r="N52" s="20">
        <v>14</v>
      </c>
      <c r="O52" s="20"/>
      <c r="P52" s="20"/>
      <c r="Q52" s="84"/>
      <c r="R52" s="134">
        <v>129</v>
      </c>
    </row>
    <row r="53" spans="2:18" ht="18" customHeight="1">
      <c r="B53" s="91">
        <f t="shared" si="1"/>
        <v>21</v>
      </c>
      <c r="C53" s="124" t="s">
        <v>66</v>
      </c>
      <c r="D53" s="89">
        <v>27</v>
      </c>
      <c r="E53" s="19">
        <v>18</v>
      </c>
      <c r="F53" s="20">
        <v>19</v>
      </c>
      <c r="G53" s="20">
        <v>18</v>
      </c>
      <c r="H53" s="20">
        <v>17</v>
      </c>
      <c r="I53" s="20">
        <v>16</v>
      </c>
      <c r="J53" s="20">
        <v>15</v>
      </c>
      <c r="K53" s="20">
        <v>20</v>
      </c>
      <c r="L53" s="20">
        <v>18</v>
      </c>
      <c r="M53" s="20">
        <v>16</v>
      </c>
      <c r="N53" s="20">
        <v>17</v>
      </c>
      <c r="O53" s="20"/>
      <c r="P53" s="20"/>
      <c r="Q53" s="84"/>
      <c r="R53" s="134">
        <v>135</v>
      </c>
    </row>
    <row r="54" spans="2:18" ht="18" customHeight="1">
      <c r="B54" s="91">
        <f t="shared" si="1"/>
        <v>22</v>
      </c>
      <c r="C54" s="124" t="s">
        <v>174</v>
      </c>
      <c r="D54" s="89">
        <v>50</v>
      </c>
      <c r="E54" s="19">
        <v>19</v>
      </c>
      <c r="F54" s="20">
        <v>21</v>
      </c>
      <c r="G54" s="20">
        <v>19</v>
      </c>
      <c r="H54" s="20">
        <v>20</v>
      </c>
      <c r="I54" s="20">
        <v>18</v>
      </c>
      <c r="J54" s="20">
        <v>16</v>
      </c>
      <c r="K54" s="20">
        <v>17</v>
      </c>
      <c r="L54" s="20">
        <v>19</v>
      </c>
      <c r="M54" s="20">
        <v>19</v>
      </c>
      <c r="N54" s="20">
        <v>16</v>
      </c>
      <c r="O54" s="20"/>
      <c r="P54" s="20"/>
      <c r="Q54" s="84"/>
      <c r="R54" s="134">
        <v>143</v>
      </c>
    </row>
    <row r="55" spans="2:18" ht="18" customHeight="1" thickBot="1">
      <c r="B55" s="91"/>
      <c r="C55" s="141"/>
      <c r="D55" s="90"/>
      <c r="E55" s="85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68"/>
      <c r="R55" s="140"/>
    </row>
    <row r="56" spans="2:18" ht="14.25" thickTop="1" thickBot="1"/>
    <row r="57" spans="2:18" ht="47.25" customHeight="1" thickTop="1" thickBot="1">
      <c r="C57" s="203" t="s">
        <v>207</v>
      </c>
      <c r="D57" s="204"/>
      <c r="E57" s="204"/>
      <c r="F57" s="204"/>
      <c r="G57" s="204"/>
      <c r="H57" s="204"/>
      <c r="I57" s="204"/>
      <c r="J57" s="204"/>
      <c r="K57" s="204"/>
      <c r="L57" s="204"/>
      <c r="M57" s="204"/>
      <c r="N57" s="204"/>
      <c r="O57" s="204"/>
      <c r="P57" s="204"/>
      <c r="Q57" s="204"/>
      <c r="R57" s="205"/>
    </row>
    <row r="58" spans="2:18" ht="18" customHeight="1" thickTop="1" thickBot="1">
      <c r="C58" s="149" t="s">
        <v>8</v>
      </c>
      <c r="D58" s="11" t="s">
        <v>9</v>
      </c>
      <c r="E58" s="12" t="s">
        <v>10</v>
      </c>
      <c r="F58" s="13" t="s">
        <v>11</v>
      </c>
      <c r="G58" s="13" t="s">
        <v>12</v>
      </c>
      <c r="H58" s="13" t="s">
        <v>13</v>
      </c>
      <c r="I58" s="13" t="s">
        <v>14</v>
      </c>
      <c r="J58" s="13" t="s">
        <v>15</v>
      </c>
      <c r="K58" s="13" t="s">
        <v>16</v>
      </c>
      <c r="L58" s="13" t="s">
        <v>17</v>
      </c>
      <c r="M58" s="13" t="s">
        <v>18</v>
      </c>
      <c r="N58" s="13" t="s">
        <v>21</v>
      </c>
      <c r="O58" s="13" t="s">
        <v>22</v>
      </c>
      <c r="P58" s="13" t="s">
        <v>23</v>
      </c>
      <c r="Q58" s="86" t="s">
        <v>24</v>
      </c>
      <c r="R58" s="9" t="s">
        <v>178</v>
      </c>
    </row>
    <row r="59" spans="2:18" ht="18" customHeight="1" thickTop="1">
      <c r="B59" s="91">
        <v>1</v>
      </c>
      <c r="C59" s="150" t="s">
        <v>149</v>
      </c>
      <c r="D59" s="88">
        <v>123</v>
      </c>
      <c r="E59" s="69">
        <v>4</v>
      </c>
      <c r="F59" s="70">
        <v>1</v>
      </c>
      <c r="G59" s="70">
        <v>2</v>
      </c>
      <c r="H59" s="70">
        <v>1</v>
      </c>
      <c r="I59" s="70">
        <v>3</v>
      </c>
      <c r="J59" s="70">
        <v>6</v>
      </c>
      <c r="K59" s="70">
        <v>9</v>
      </c>
      <c r="L59" s="70">
        <v>3</v>
      </c>
      <c r="M59" s="70">
        <v>10</v>
      </c>
      <c r="N59" s="70">
        <v>1</v>
      </c>
      <c r="O59" s="70">
        <v>6</v>
      </c>
      <c r="P59" s="70"/>
      <c r="Q59" s="71"/>
      <c r="R59" s="134">
        <v>27</v>
      </c>
    </row>
    <row r="60" spans="2:18" ht="18" customHeight="1">
      <c r="B60" s="91">
        <f>B59+1</f>
        <v>2</v>
      </c>
      <c r="C60" s="150" t="s">
        <v>152</v>
      </c>
      <c r="D60" s="88">
        <v>150</v>
      </c>
      <c r="E60" s="69">
        <v>3</v>
      </c>
      <c r="F60" s="70">
        <v>2</v>
      </c>
      <c r="G60" s="70">
        <v>1</v>
      </c>
      <c r="H60" s="70">
        <v>3</v>
      </c>
      <c r="I60" s="70">
        <v>1</v>
      </c>
      <c r="J60" s="70">
        <v>9</v>
      </c>
      <c r="K60" s="70">
        <v>3</v>
      </c>
      <c r="L60" s="70">
        <v>6</v>
      </c>
      <c r="M60" s="70">
        <v>6</v>
      </c>
      <c r="N60" s="70">
        <v>6</v>
      </c>
      <c r="O60" s="70">
        <v>2</v>
      </c>
      <c r="P60" s="70"/>
      <c r="Q60" s="71"/>
      <c r="R60" s="134">
        <v>27</v>
      </c>
    </row>
    <row r="61" spans="2:18" ht="18" customHeight="1">
      <c r="B61" s="91">
        <f t="shared" ref="B61:B73" si="2">B60+1</f>
        <v>3</v>
      </c>
      <c r="C61" s="147" t="s">
        <v>62</v>
      </c>
      <c r="D61" s="88">
        <v>163</v>
      </c>
      <c r="E61" s="69">
        <v>9</v>
      </c>
      <c r="F61" s="70">
        <v>4</v>
      </c>
      <c r="G61" s="70">
        <v>3</v>
      </c>
      <c r="H61" s="70">
        <v>4</v>
      </c>
      <c r="I61" s="70">
        <v>5</v>
      </c>
      <c r="J61" s="70">
        <v>5</v>
      </c>
      <c r="K61" s="70">
        <v>2</v>
      </c>
      <c r="L61" s="70">
        <v>1</v>
      </c>
      <c r="M61" s="70">
        <v>1</v>
      </c>
      <c r="N61" s="70">
        <v>3.125</v>
      </c>
      <c r="O61" s="70">
        <v>10</v>
      </c>
      <c r="P61" s="70"/>
      <c r="Q61" s="71"/>
      <c r="R61" s="134">
        <v>28.125</v>
      </c>
    </row>
    <row r="62" spans="2:18" ht="18" customHeight="1">
      <c r="B62" s="91">
        <f t="shared" si="2"/>
        <v>4</v>
      </c>
      <c r="C62" s="150" t="s">
        <v>64</v>
      </c>
      <c r="D62" s="88">
        <v>23</v>
      </c>
      <c r="E62" s="69">
        <v>1</v>
      </c>
      <c r="F62" s="70">
        <v>3.125</v>
      </c>
      <c r="G62" s="70">
        <v>4</v>
      </c>
      <c r="H62" s="70">
        <v>5</v>
      </c>
      <c r="I62" s="70">
        <v>4</v>
      </c>
      <c r="J62" s="70">
        <v>7</v>
      </c>
      <c r="K62" s="70">
        <v>4</v>
      </c>
      <c r="L62" s="70">
        <v>2</v>
      </c>
      <c r="M62" s="70">
        <v>3</v>
      </c>
      <c r="N62" s="70">
        <v>2</v>
      </c>
      <c r="O62" s="70">
        <v>7</v>
      </c>
      <c r="P62" s="70"/>
      <c r="Q62" s="71"/>
      <c r="R62" s="134">
        <v>28.125</v>
      </c>
    </row>
    <row r="63" spans="2:18" ht="18" customHeight="1">
      <c r="B63" s="91">
        <f t="shared" si="2"/>
        <v>5</v>
      </c>
      <c r="C63" s="150" t="s">
        <v>161</v>
      </c>
      <c r="D63" s="88">
        <v>48</v>
      </c>
      <c r="E63" s="69">
        <v>2</v>
      </c>
      <c r="F63" s="70">
        <v>8</v>
      </c>
      <c r="G63" s="70">
        <v>3.25</v>
      </c>
      <c r="H63" s="70">
        <v>2</v>
      </c>
      <c r="I63" s="70">
        <v>9</v>
      </c>
      <c r="J63" s="70">
        <v>11</v>
      </c>
      <c r="K63" s="70">
        <v>1</v>
      </c>
      <c r="L63" s="70">
        <v>7</v>
      </c>
      <c r="M63" s="70">
        <v>2</v>
      </c>
      <c r="N63" s="70">
        <v>3</v>
      </c>
      <c r="O63" s="70">
        <v>1</v>
      </c>
      <c r="P63" s="70"/>
      <c r="Q63" s="71"/>
      <c r="R63" s="134">
        <v>29.25</v>
      </c>
    </row>
    <row r="64" spans="2:18" ht="18" customHeight="1">
      <c r="B64" s="91">
        <f t="shared" si="2"/>
        <v>6</v>
      </c>
      <c r="C64" s="150" t="s">
        <v>146</v>
      </c>
      <c r="D64" s="88">
        <v>172</v>
      </c>
      <c r="E64" s="69">
        <v>6</v>
      </c>
      <c r="F64" s="70">
        <v>7</v>
      </c>
      <c r="G64" s="70">
        <v>9</v>
      </c>
      <c r="H64" s="70">
        <v>3</v>
      </c>
      <c r="I64" s="70">
        <v>2</v>
      </c>
      <c r="J64" s="70">
        <v>3</v>
      </c>
      <c r="K64" s="70">
        <v>4.625</v>
      </c>
      <c r="L64" s="70">
        <v>5</v>
      </c>
      <c r="M64" s="70">
        <v>7</v>
      </c>
      <c r="N64" s="70">
        <v>7</v>
      </c>
      <c r="O64" s="70">
        <v>4</v>
      </c>
      <c r="P64" s="70"/>
      <c r="Q64" s="71"/>
      <c r="R64" s="134">
        <v>41.625</v>
      </c>
    </row>
    <row r="65" spans="2:18" ht="18" customHeight="1">
      <c r="B65" s="91">
        <f t="shared" si="2"/>
        <v>7</v>
      </c>
      <c r="C65" s="150" t="s">
        <v>168</v>
      </c>
      <c r="D65" s="88">
        <v>240</v>
      </c>
      <c r="E65" s="69">
        <v>7</v>
      </c>
      <c r="F65" s="70">
        <v>15</v>
      </c>
      <c r="G65" s="70">
        <v>7</v>
      </c>
      <c r="H65" s="70">
        <v>6</v>
      </c>
      <c r="I65" s="70">
        <v>6</v>
      </c>
      <c r="J65" s="70">
        <v>1</v>
      </c>
      <c r="K65" s="70">
        <v>7</v>
      </c>
      <c r="L65" s="70">
        <v>5.25</v>
      </c>
      <c r="M65" s="70">
        <v>4</v>
      </c>
      <c r="N65" s="70">
        <v>4</v>
      </c>
      <c r="O65" s="70">
        <v>8</v>
      </c>
      <c r="P65" s="70"/>
      <c r="Q65" s="71"/>
      <c r="R65" s="134">
        <v>47.25</v>
      </c>
    </row>
    <row r="66" spans="2:18" ht="18" customHeight="1">
      <c r="B66" s="91">
        <f t="shared" si="2"/>
        <v>8</v>
      </c>
      <c r="C66" s="150" t="s">
        <v>61</v>
      </c>
      <c r="D66" s="88">
        <v>29</v>
      </c>
      <c r="E66" s="69">
        <v>5.375</v>
      </c>
      <c r="F66" s="70">
        <v>5</v>
      </c>
      <c r="G66" s="70">
        <v>6</v>
      </c>
      <c r="H66" s="70">
        <v>8</v>
      </c>
      <c r="I66" s="70">
        <v>8</v>
      </c>
      <c r="J66" s="70">
        <v>2</v>
      </c>
      <c r="K66" s="70">
        <v>8</v>
      </c>
      <c r="L66" s="70">
        <v>4</v>
      </c>
      <c r="M66" s="70">
        <v>5</v>
      </c>
      <c r="N66" s="70">
        <v>9</v>
      </c>
      <c r="O66" s="70">
        <v>5</v>
      </c>
      <c r="P66" s="70"/>
      <c r="Q66" s="71"/>
      <c r="R66" s="134">
        <v>48.375</v>
      </c>
    </row>
    <row r="67" spans="2:18" ht="18" customHeight="1">
      <c r="B67" s="91">
        <f t="shared" si="2"/>
        <v>9</v>
      </c>
      <c r="C67" s="150" t="s">
        <v>202</v>
      </c>
      <c r="D67" s="88">
        <v>17</v>
      </c>
      <c r="E67" s="69">
        <v>8</v>
      </c>
      <c r="F67" s="70">
        <v>9</v>
      </c>
      <c r="G67" s="70">
        <v>5</v>
      </c>
      <c r="H67" s="70">
        <v>10</v>
      </c>
      <c r="I67" s="70">
        <v>10</v>
      </c>
      <c r="J67" s="70">
        <v>13</v>
      </c>
      <c r="K67" s="70">
        <v>11</v>
      </c>
      <c r="L67" s="70">
        <v>9</v>
      </c>
      <c r="M67" s="70">
        <v>8</v>
      </c>
      <c r="N67" s="70">
        <v>10</v>
      </c>
      <c r="O67" s="70">
        <v>3</v>
      </c>
      <c r="P67" s="70"/>
      <c r="Q67" s="71"/>
      <c r="R67" s="134">
        <v>72</v>
      </c>
    </row>
    <row r="68" spans="2:18" ht="18" customHeight="1">
      <c r="B68" s="91">
        <f t="shared" si="2"/>
        <v>10</v>
      </c>
      <c r="C68" s="124" t="s">
        <v>63</v>
      </c>
      <c r="D68" s="89">
        <v>177</v>
      </c>
      <c r="E68" s="19">
        <v>5</v>
      </c>
      <c r="F68" s="20">
        <v>3</v>
      </c>
      <c r="G68" s="20">
        <v>8</v>
      </c>
      <c r="H68" s="20">
        <v>7</v>
      </c>
      <c r="I68" s="20">
        <v>11</v>
      </c>
      <c r="J68" s="20">
        <v>8.625</v>
      </c>
      <c r="K68" s="20">
        <v>5</v>
      </c>
      <c r="L68" s="20">
        <v>15</v>
      </c>
      <c r="M68" s="20">
        <v>15</v>
      </c>
      <c r="N68" s="20">
        <v>15</v>
      </c>
      <c r="O68" s="20">
        <v>15</v>
      </c>
      <c r="P68" s="20"/>
      <c r="Q68" s="84"/>
      <c r="R68" s="134">
        <v>77.625</v>
      </c>
    </row>
    <row r="69" spans="2:18" ht="18" customHeight="1">
      <c r="B69" s="91">
        <f t="shared" si="2"/>
        <v>11</v>
      </c>
      <c r="C69" s="124" t="s">
        <v>160</v>
      </c>
      <c r="D69" s="89">
        <v>14</v>
      </c>
      <c r="E69" s="19">
        <v>11</v>
      </c>
      <c r="F69" s="20">
        <v>6</v>
      </c>
      <c r="G69" s="20">
        <v>15</v>
      </c>
      <c r="H69" s="20">
        <v>9</v>
      </c>
      <c r="I69" s="20">
        <v>3</v>
      </c>
      <c r="J69" s="20">
        <v>8</v>
      </c>
      <c r="K69" s="20">
        <v>10</v>
      </c>
      <c r="L69" s="20">
        <v>13</v>
      </c>
      <c r="M69" s="20">
        <v>12</v>
      </c>
      <c r="N69" s="20">
        <v>15</v>
      </c>
      <c r="O69" s="20">
        <v>15</v>
      </c>
      <c r="P69" s="20"/>
      <c r="Q69" s="84"/>
      <c r="R69" s="134">
        <v>87</v>
      </c>
    </row>
    <row r="70" spans="2:18" ht="18" customHeight="1">
      <c r="B70" s="91">
        <f t="shared" si="2"/>
        <v>12</v>
      </c>
      <c r="C70" s="124" t="s">
        <v>68</v>
      </c>
      <c r="D70" s="89">
        <v>672</v>
      </c>
      <c r="E70" s="19">
        <v>15</v>
      </c>
      <c r="F70" s="20">
        <v>10</v>
      </c>
      <c r="G70" s="20">
        <v>13</v>
      </c>
      <c r="H70" s="20">
        <v>14</v>
      </c>
      <c r="I70" s="20">
        <v>7</v>
      </c>
      <c r="J70" s="20">
        <v>4</v>
      </c>
      <c r="K70" s="20">
        <v>6</v>
      </c>
      <c r="L70" s="20">
        <v>12</v>
      </c>
      <c r="M70" s="20">
        <v>11</v>
      </c>
      <c r="N70" s="20">
        <v>11</v>
      </c>
      <c r="O70" s="20">
        <v>15</v>
      </c>
      <c r="P70" s="20"/>
      <c r="Q70" s="84"/>
      <c r="R70" s="134">
        <v>88</v>
      </c>
    </row>
    <row r="71" spans="2:18" ht="18" customHeight="1">
      <c r="B71" s="91">
        <f t="shared" si="2"/>
        <v>13</v>
      </c>
      <c r="C71" s="124" t="s">
        <v>150</v>
      </c>
      <c r="D71" s="89">
        <v>90</v>
      </c>
      <c r="E71" s="19">
        <v>12</v>
      </c>
      <c r="F71" s="20">
        <v>13</v>
      </c>
      <c r="G71" s="20">
        <v>11</v>
      </c>
      <c r="H71" s="20">
        <v>11</v>
      </c>
      <c r="I71" s="20">
        <v>12</v>
      </c>
      <c r="J71" s="20">
        <v>14</v>
      </c>
      <c r="K71" s="20">
        <v>12</v>
      </c>
      <c r="L71" s="20">
        <v>8</v>
      </c>
      <c r="M71" s="20">
        <v>13</v>
      </c>
      <c r="N71" s="20">
        <v>5</v>
      </c>
      <c r="O71" s="20">
        <v>9</v>
      </c>
      <c r="P71" s="20"/>
      <c r="Q71" s="84"/>
      <c r="R71" s="134">
        <v>93</v>
      </c>
    </row>
    <row r="72" spans="2:18" ht="18" customHeight="1">
      <c r="B72" s="91">
        <f t="shared" si="2"/>
        <v>14</v>
      </c>
      <c r="C72" s="124" t="s">
        <v>20</v>
      </c>
      <c r="D72" s="89">
        <v>71</v>
      </c>
      <c r="E72" s="19">
        <v>13</v>
      </c>
      <c r="F72" s="20">
        <v>11</v>
      </c>
      <c r="G72" s="20">
        <v>10</v>
      </c>
      <c r="H72" s="20">
        <v>12</v>
      </c>
      <c r="I72" s="20">
        <v>13</v>
      </c>
      <c r="J72" s="20">
        <v>10</v>
      </c>
      <c r="K72" s="20">
        <v>13</v>
      </c>
      <c r="L72" s="20">
        <v>10</v>
      </c>
      <c r="M72" s="20">
        <v>9</v>
      </c>
      <c r="N72" s="20">
        <v>8</v>
      </c>
      <c r="O72" s="20">
        <v>15</v>
      </c>
      <c r="P72" s="20"/>
      <c r="Q72" s="84"/>
      <c r="R72" s="134">
        <v>96</v>
      </c>
    </row>
    <row r="73" spans="2:18" ht="18" customHeight="1">
      <c r="B73" s="91">
        <f t="shared" si="2"/>
        <v>15</v>
      </c>
      <c r="C73" s="124" t="s">
        <v>174</v>
      </c>
      <c r="D73" s="89">
        <v>72</v>
      </c>
      <c r="E73" s="19">
        <v>10</v>
      </c>
      <c r="F73" s="20">
        <v>12</v>
      </c>
      <c r="G73" s="20">
        <v>12</v>
      </c>
      <c r="H73" s="20">
        <v>13</v>
      </c>
      <c r="I73" s="20">
        <v>14</v>
      </c>
      <c r="J73" s="20">
        <v>12</v>
      </c>
      <c r="K73" s="20">
        <v>14</v>
      </c>
      <c r="L73" s="20">
        <v>11</v>
      </c>
      <c r="M73" s="20">
        <v>8</v>
      </c>
      <c r="N73" s="20">
        <v>12</v>
      </c>
      <c r="O73" s="20">
        <v>11.25</v>
      </c>
      <c r="P73" s="20"/>
      <c r="Q73" s="84"/>
      <c r="R73" s="134">
        <v>101.25</v>
      </c>
    </row>
    <row r="74" spans="2:18" ht="18" customHeight="1" thickBot="1">
      <c r="B74" s="91"/>
      <c r="C74" s="141"/>
      <c r="D74" s="90"/>
      <c r="E74" s="85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68"/>
      <c r="R74" s="140"/>
    </row>
    <row r="75" spans="2:18" ht="14.25" thickTop="1" thickBot="1"/>
    <row r="76" spans="2:18" ht="46.5" customHeight="1" thickTop="1" thickBot="1">
      <c r="C76" s="203" t="s">
        <v>229</v>
      </c>
      <c r="D76" s="204"/>
      <c r="E76" s="204"/>
      <c r="F76" s="204"/>
      <c r="G76" s="204"/>
      <c r="H76" s="204"/>
      <c r="I76" s="204"/>
      <c r="J76" s="204"/>
      <c r="K76" s="204"/>
      <c r="L76" s="204"/>
      <c r="M76" s="204"/>
      <c r="N76" s="204"/>
      <c r="O76" s="204"/>
      <c r="P76" s="204"/>
      <c r="Q76" s="204"/>
      <c r="R76" s="205"/>
    </row>
    <row r="77" spans="2:18" ht="46.5" thickTop="1" thickBot="1">
      <c r="C77" s="149" t="s">
        <v>8</v>
      </c>
      <c r="D77" s="11" t="s">
        <v>9</v>
      </c>
      <c r="E77" s="12" t="s">
        <v>10</v>
      </c>
      <c r="F77" s="13" t="s">
        <v>11</v>
      </c>
      <c r="G77" s="13" t="s">
        <v>12</v>
      </c>
      <c r="H77" s="13" t="s">
        <v>13</v>
      </c>
      <c r="I77" s="13" t="s">
        <v>14</v>
      </c>
      <c r="J77" s="13" t="s">
        <v>15</v>
      </c>
      <c r="K77" s="13" t="s">
        <v>16</v>
      </c>
      <c r="L77" s="13" t="s">
        <v>17</v>
      </c>
      <c r="M77" s="13" t="s">
        <v>18</v>
      </c>
      <c r="N77" s="13" t="s">
        <v>21</v>
      </c>
      <c r="O77" s="13" t="s">
        <v>22</v>
      </c>
      <c r="P77" s="13" t="s">
        <v>23</v>
      </c>
      <c r="Q77" s="86" t="s">
        <v>24</v>
      </c>
      <c r="R77" s="9" t="s">
        <v>178</v>
      </c>
    </row>
    <row r="78" spans="2:18" ht="18.75" thickTop="1">
      <c r="B78" s="91">
        <v>1</v>
      </c>
      <c r="C78" s="150" t="s">
        <v>208</v>
      </c>
      <c r="D78" s="88">
        <v>48</v>
      </c>
      <c r="E78" s="69">
        <v>8</v>
      </c>
      <c r="F78" s="70">
        <v>1</v>
      </c>
      <c r="G78" s="70">
        <v>4</v>
      </c>
      <c r="H78" s="70">
        <v>1</v>
      </c>
      <c r="I78" s="70">
        <v>7</v>
      </c>
      <c r="J78" s="70">
        <v>1</v>
      </c>
      <c r="K78" s="70">
        <v>1</v>
      </c>
      <c r="L78" s="70" t="s">
        <v>228</v>
      </c>
      <c r="M78" s="70">
        <v>1</v>
      </c>
      <c r="N78" s="70">
        <v>9</v>
      </c>
      <c r="O78" s="70">
        <v>8</v>
      </c>
      <c r="P78" s="70">
        <v>1</v>
      </c>
      <c r="Q78" s="71"/>
      <c r="R78" s="134">
        <v>29</v>
      </c>
    </row>
    <row r="79" spans="2:18" ht="18">
      <c r="B79" s="91">
        <f>B78+1</f>
        <v>2</v>
      </c>
      <c r="C79" s="150" t="s">
        <v>209</v>
      </c>
      <c r="D79" s="88">
        <v>150</v>
      </c>
      <c r="E79" s="69">
        <v>5</v>
      </c>
      <c r="F79" s="70">
        <v>3</v>
      </c>
      <c r="G79" s="70">
        <v>3</v>
      </c>
      <c r="H79" s="70">
        <v>3</v>
      </c>
      <c r="I79" s="70" t="s">
        <v>228</v>
      </c>
      <c r="J79" s="70">
        <v>8</v>
      </c>
      <c r="K79" s="70">
        <v>3</v>
      </c>
      <c r="L79" s="70">
        <v>6</v>
      </c>
      <c r="M79" s="70">
        <v>3</v>
      </c>
      <c r="N79" s="70">
        <v>1</v>
      </c>
      <c r="O79" s="70">
        <v>7</v>
      </c>
      <c r="P79" s="70">
        <v>2</v>
      </c>
      <c r="Q79" s="71"/>
      <c r="R79" s="134">
        <v>33</v>
      </c>
    </row>
    <row r="80" spans="2:18" ht="18">
      <c r="B80" s="91">
        <f t="shared" ref="B80:B97" si="3">B79+1</f>
        <v>3</v>
      </c>
      <c r="C80" s="150" t="s">
        <v>210</v>
      </c>
      <c r="D80" s="88">
        <v>240</v>
      </c>
      <c r="E80" s="69">
        <v>1</v>
      </c>
      <c r="F80" s="70" t="s">
        <v>228</v>
      </c>
      <c r="G80" s="70">
        <v>5</v>
      </c>
      <c r="H80" s="70">
        <v>2</v>
      </c>
      <c r="I80" s="70">
        <v>4</v>
      </c>
      <c r="J80" s="70">
        <v>10</v>
      </c>
      <c r="K80" s="70">
        <v>4</v>
      </c>
      <c r="L80" s="70">
        <v>4</v>
      </c>
      <c r="M80" s="70">
        <v>6</v>
      </c>
      <c r="N80" s="70">
        <v>6</v>
      </c>
      <c r="O80" s="70">
        <v>4</v>
      </c>
      <c r="P80" s="70">
        <v>3</v>
      </c>
      <c r="Q80" s="71"/>
      <c r="R80" s="134">
        <v>37</v>
      </c>
    </row>
    <row r="81" spans="2:18" ht="18">
      <c r="B81" s="91">
        <f t="shared" si="3"/>
        <v>4</v>
      </c>
      <c r="C81" s="150" t="s">
        <v>211</v>
      </c>
      <c r="D81" s="88">
        <v>177</v>
      </c>
      <c r="E81" s="69">
        <v>10</v>
      </c>
      <c r="F81" s="70">
        <v>4</v>
      </c>
      <c r="G81" s="70">
        <v>1</v>
      </c>
      <c r="H81" s="70">
        <v>4</v>
      </c>
      <c r="I81" s="70">
        <v>2</v>
      </c>
      <c r="J81" s="70">
        <v>4</v>
      </c>
      <c r="K81" s="70">
        <v>8</v>
      </c>
      <c r="L81" s="70">
        <v>5</v>
      </c>
      <c r="M81" s="70">
        <v>2</v>
      </c>
      <c r="N81" s="70" t="s">
        <v>228</v>
      </c>
      <c r="O81" s="70">
        <v>3</v>
      </c>
      <c r="P81" s="70">
        <v>8</v>
      </c>
      <c r="Q81" s="71"/>
      <c r="R81" s="134">
        <v>38</v>
      </c>
    </row>
    <row r="82" spans="2:18" ht="18">
      <c r="B82" s="91">
        <f t="shared" si="3"/>
        <v>5</v>
      </c>
      <c r="C82" s="147" t="s">
        <v>212</v>
      </c>
      <c r="D82" s="88">
        <v>154</v>
      </c>
      <c r="E82" s="69">
        <v>3</v>
      </c>
      <c r="F82" s="70">
        <v>8</v>
      </c>
      <c r="G82" s="70">
        <v>11</v>
      </c>
      <c r="H82" s="70" t="s">
        <v>228</v>
      </c>
      <c r="I82" s="70">
        <v>1</v>
      </c>
      <c r="J82" s="70">
        <v>3</v>
      </c>
      <c r="K82" s="70">
        <v>9</v>
      </c>
      <c r="L82" s="70">
        <v>2</v>
      </c>
      <c r="M82" s="70">
        <v>10</v>
      </c>
      <c r="N82" s="70">
        <v>3</v>
      </c>
      <c r="O82" s="70">
        <v>9</v>
      </c>
      <c r="P82" s="70">
        <v>7</v>
      </c>
      <c r="Q82" s="71"/>
      <c r="R82" s="134">
        <v>51</v>
      </c>
    </row>
    <row r="83" spans="2:18" ht="18">
      <c r="B83" s="91">
        <f t="shared" si="3"/>
        <v>6</v>
      </c>
      <c r="C83" s="147" t="s">
        <v>213</v>
      </c>
      <c r="D83" s="88">
        <v>167</v>
      </c>
      <c r="E83" s="69">
        <v>9</v>
      </c>
      <c r="F83" s="70">
        <v>7</v>
      </c>
      <c r="G83" s="70">
        <v>7</v>
      </c>
      <c r="H83" s="70">
        <v>6</v>
      </c>
      <c r="I83" s="70">
        <v>12</v>
      </c>
      <c r="J83" s="70">
        <v>9</v>
      </c>
      <c r="K83" s="70">
        <v>2</v>
      </c>
      <c r="L83" s="70">
        <v>11</v>
      </c>
      <c r="M83" s="70" t="s">
        <v>228</v>
      </c>
      <c r="N83" s="70">
        <v>2</v>
      </c>
      <c r="O83" s="70">
        <v>1</v>
      </c>
      <c r="P83" s="70">
        <v>4</v>
      </c>
      <c r="Q83" s="71"/>
      <c r="R83" s="134">
        <v>53</v>
      </c>
    </row>
    <row r="84" spans="2:18" ht="18">
      <c r="B84" s="91">
        <f t="shared" si="3"/>
        <v>7</v>
      </c>
      <c r="C84" s="147" t="s">
        <v>214</v>
      </c>
      <c r="D84" s="88">
        <v>117</v>
      </c>
      <c r="E84" s="69">
        <v>2</v>
      </c>
      <c r="F84" s="70">
        <v>12</v>
      </c>
      <c r="G84" s="70" t="s">
        <v>228</v>
      </c>
      <c r="H84" s="70">
        <v>7</v>
      </c>
      <c r="I84" s="70">
        <v>5</v>
      </c>
      <c r="J84" s="70">
        <v>5</v>
      </c>
      <c r="K84" s="70">
        <v>6</v>
      </c>
      <c r="L84" s="70">
        <v>8</v>
      </c>
      <c r="M84" s="70">
        <v>8</v>
      </c>
      <c r="N84" s="70">
        <v>7</v>
      </c>
      <c r="O84" s="70">
        <v>2</v>
      </c>
      <c r="P84" s="70">
        <v>10</v>
      </c>
      <c r="Q84" s="71"/>
      <c r="R84" s="134">
        <v>57</v>
      </c>
    </row>
    <row r="85" spans="2:18" ht="18">
      <c r="B85" s="91">
        <f t="shared" si="3"/>
        <v>8</v>
      </c>
      <c r="C85" s="150" t="s">
        <v>215</v>
      </c>
      <c r="D85" s="88">
        <v>23</v>
      </c>
      <c r="E85" s="69">
        <v>7</v>
      </c>
      <c r="F85" s="70">
        <v>5</v>
      </c>
      <c r="G85" s="70">
        <v>8</v>
      </c>
      <c r="H85" s="70">
        <v>5</v>
      </c>
      <c r="I85" s="70">
        <v>6</v>
      </c>
      <c r="J85" s="70">
        <v>21</v>
      </c>
      <c r="K85" s="70" t="s">
        <v>228</v>
      </c>
      <c r="L85" s="70">
        <v>1</v>
      </c>
      <c r="M85" s="70">
        <v>5</v>
      </c>
      <c r="N85" s="70">
        <v>8</v>
      </c>
      <c r="O85" s="70">
        <v>14</v>
      </c>
      <c r="P85" s="70">
        <v>6</v>
      </c>
      <c r="Q85" s="71"/>
      <c r="R85" s="134">
        <v>59</v>
      </c>
    </row>
    <row r="86" spans="2:18" ht="18">
      <c r="B86" s="91">
        <f t="shared" si="3"/>
        <v>9</v>
      </c>
      <c r="C86" s="150" t="s">
        <v>216</v>
      </c>
      <c r="D86" s="88">
        <v>119</v>
      </c>
      <c r="E86" s="69">
        <v>16</v>
      </c>
      <c r="F86" s="70">
        <v>6</v>
      </c>
      <c r="G86" s="70">
        <v>2</v>
      </c>
      <c r="H86" s="70">
        <v>8</v>
      </c>
      <c r="I86" s="70">
        <v>8</v>
      </c>
      <c r="J86" s="70">
        <v>6</v>
      </c>
      <c r="K86" s="70">
        <v>5</v>
      </c>
      <c r="L86" s="70">
        <v>7</v>
      </c>
      <c r="M86" s="70">
        <v>9</v>
      </c>
      <c r="N86" s="70">
        <v>15</v>
      </c>
      <c r="O86" s="70">
        <v>6</v>
      </c>
      <c r="P86" s="70">
        <v>5</v>
      </c>
      <c r="Q86" s="71"/>
      <c r="R86" s="134">
        <v>62</v>
      </c>
    </row>
    <row r="87" spans="2:18" ht="18">
      <c r="B87" s="91">
        <f t="shared" si="3"/>
        <v>10</v>
      </c>
      <c r="C87" s="124" t="s">
        <v>217</v>
      </c>
      <c r="D87" s="89">
        <v>123</v>
      </c>
      <c r="E87" s="19">
        <v>6</v>
      </c>
      <c r="F87" s="20">
        <v>10</v>
      </c>
      <c r="G87" s="20">
        <v>10</v>
      </c>
      <c r="H87" s="20">
        <v>10</v>
      </c>
      <c r="I87" s="20">
        <v>10</v>
      </c>
      <c r="J87" s="20" t="s">
        <v>228</v>
      </c>
      <c r="K87" s="20">
        <v>12</v>
      </c>
      <c r="L87" s="20">
        <v>3</v>
      </c>
      <c r="M87" s="20">
        <v>4</v>
      </c>
      <c r="N87" s="20">
        <v>14</v>
      </c>
      <c r="O87" s="20">
        <v>13</v>
      </c>
      <c r="P87" s="20">
        <v>21</v>
      </c>
      <c r="Q87" s="84"/>
      <c r="R87" s="134">
        <v>88</v>
      </c>
    </row>
    <row r="88" spans="2:18" ht="18">
      <c r="B88" s="91">
        <f t="shared" si="3"/>
        <v>11</v>
      </c>
      <c r="C88" s="124" t="s">
        <v>218</v>
      </c>
      <c r="D88" s="89">
        <v>212</v>
      </c>
      <c r="E88" s="19">
        <v>14</v>
      </c>
      <c r="F88" s="20">
        <v>9</v>
      </c>
      <c r="G88" s="20">
        <v>6</v>
      </c>
      <c r="H88" s="20">
        <v>9</v>
      </c>
      <c r="I88" s="20">
        <v>13</v>
      </c>
      <c r="J88" s="20">
        <v>7</v>
      </c>
      <c r="K88" s="20">
        <v>13</v>
      </c>
      <c r="L88" s="20">
        <v>13</v>
      </c>
      <c r="M88" s="20">
        <v>7</v>
      </c>
      <c r="N88" s="20">
        <v>5</v>
      </c>
      <c r="O88" s="20">
        <v>11</v>
      </c>
      <c r="P88" s="20">
        <v>9</v>
      </c>
      <c r="Q88" s="84"/>
      <c r="R88" s="134">
        <v>89</v>
      </c>
    </row>
    <row r="89" spans="2:18" ht="18">
      <c r="B89" s="91">
        <f t="shared" si="3"/>
        <v>12</v>
      </c>
      <c r="C89" s="156" t="s">
        <v>219</v>
      </c>
      <c r="D89" s="89">
        <v>321</v>
      </c>
      <c r="E89" s="19">
        <v>11</v>
      </c>
      <c r="F89" s="20">
        <v>11</v>
      </c>
      <c r="G89" s="20">
        <v>9</v>
      </c>
      <c r="H89" s="20">
        <v>11</v>
      </c>
      <c r="I89" s="20">
        <v>3</v>
      </c>
      <c r="J89" s="20">
        <v>2</v>
      </c>
      <c r="K89" s="20">
        <v>7</v>
      </c>
      <c r="L89" s="20">
        <v>10</v>
      </c>
      <c r="M89" s="20">
        <v>21</v>
      </c>
      <c r="N89" s="20">
        <v>21</v>
      </c>
      <c r="O89" s="20" t="s">
        <v>228</v>
      </c>
      <c r="P89" s="20">
        <v>21</v>
      </c>
      <c r="Q89" s="84"/>
      <c r="R89" s="134">
        <v>97</v>
      </c>
    </row>
    <row r="90" spans="2:18" ht="18">
      <c r="B90" s="91">
        <f t="shared" si="3"/>
        <v>13</v>
      </c>
      <c r="C90" s="156" t="s">
        <v>220</v>
      </c>
      <c r="D90" s="89">
        <v>222</v>
      </c>
      <c r="E90" s="19">
        <v>15</v>
      </c>
      <c r="F90" s="20">
        <v>13</v>
      </c>
      <c r="G90" s="20">
        <v>13</v>
      </c>
      <c r="H90" s="20">
        <v>13</v>
      </c>
      <c r="I90" s="20">
        <v>9</v>
      </c>
      <c r="J90" s="20">
        <v>13</v>
      </c>
      <c r="K90" s="20">
        <v>10</v>
      </c>
      <c r="L90" s="20">
        <v>9</v>
      </c>
      <c r="M90" s="20">
        <v>13</v>
      </c>
      <c r="N90" s="20">
        <v>4</v>
      </c>
      <c r="O90" s="20">
        <v>5</v>
      </c>
      <c r="P90" s="20">
        <v>21</v>
      </c>
      <c r="Q90" s="84"/>
      <c r="R90" s="134">
        <v>102</v>
      </c>
    </row>
    <row r="91" spans="2:18" ht="18">
      <c r="B91" s="91">
        <f t="shared" si="3"/>
        <v>14</v>
      </c>
      <c r="C91" s="124" t="s">
        <v>221</v>
      </c>
      <c r="D91" s="89">
        <v>51</v>
      </c>
      <c r="E91" s="19">
        <v>12</v>
      </c>
      <c r="F91" s="20">
        <v>15</v>
      </c>
      <c r="G91" s="20">
        <v>12</v>
      </c>
      <c r="H91" s="20">
        <v>12</v>
      </c>
      <c r="I91" s="20">
        <v>11</v>
      </c>
      <c r="J91" s="20">
        <v>11</v>
      </c>
      <c r="K91" s="20">
        <v>15</v>
      </c>
      <c r="L91" s="20">
        <v>14</v>
      </c>
      <c r="M91" s="20">
        <v>11</v>
      </c>
      <c r="N91" s="20">
        <v>11</v>
      </c>
      <c r="O91" s="20">
        <v>15</v>
      </c>
      <c r="P91" s="20">
        <v>11</v>
      </c>
      <c r="Q91" s="84"/>
      <c r="R91" s="134">
        <v>120</v>
      </c>
    </row>
    <row r="92" spans="2:18" ht="18">
      <c r="B92" s="91">
        <f t="shared" si="3"/>
        <v>15</v>
      </c>
      <c r="C92" s="124" t="s">
        <v>222</v>
      </c>
      <c r="D92" s="89">
        <v>72</v>
      </c>
      <c r="E92" s="19">
        <v>13</v>
      </c>
      <c r="F92" s="20">
        <v>17</v>
      </c>
      <c r="G92" s="20">
        <v>16</v>
      </c>
      <c r="H92" s="20">
        <v>14</v>
      </c>
      <c r="I92" s="20">
        <v>16</v>
      </c>
      <c r="J92" s="20">
        <v>21</v>
      </c>
      <c r="K92" s="20">
        <v>11</v>
      </c>
      <c r="L92" s="20">
        <v>12</v>
      </c>
      <c r="M92" s="20">
        <v>14</v>
      </c>
      <c r="N92" s="20">
        <v>13</v>
      </c>
      <c r="O92" s="20">
        <v>10</v>
      </c>
      <c r="P92" s="20">
        <v>12</v>
      </c>
      <c r="Q92" s="84"/>
      <c r="R92" s="134">
        <v>131</v>
      </c>
    </row>
    <row r="93" spans="2:18" ht="18">
      <c r="B93" s="91">
        <f t="shared" si="3"/>
        <v>16</v>
      </c>
      <c r="C93" s="156" t="s">
        <v>223</v>
      </c>
      <c r="D93" s="89">
        <v>69</v>
      </c>
      <c r="E93" s="19">
        <v>17</v>
      </c>
      <c r="F93" s="20">
        <v>14</v>
      </c>
      <c r="G93" s="20">
        <v>15</v>
      </c>
      <c r="H93" s="20">
        <v>17</v>
      </c>
      <c r="I93" s="20">
        <v>15</v>
      </c>
      <c r="J93" s="20">
        <v>12</v>
      </c>
      <c r="K93" s="20">
        <v>14</v>
      </c>
      <c r="L93" s="20">
        <v>15</v>
      </c>
      <c r="M93" s="20">
        <v>12</v>
      </c>
      <c r="N93" s="20">
        <v>10</v>
      </c>
      <c r="O93" s="20">
        <v>12</v>
      </c>
      <c r="P93" s="20">
        <v>13</v>
      </c>
      <c r="Q93" s="84"/>
      <c r="R93" s="134">
        <v>132</v>
      </c>
    </row>
    <row r="94" spans="2:18" ht="18">
      <c r="B94" s="91">
        <f t="shared" si="3"/>
        <v>17</v>
      </c>
      <c r="C94" s="156" t="s">
        <v>224</v>
      </c>
      <c r="D94" s="89">
        <v>162</v>
      </c>
      <c r="E94" s="19">
        <v>4</v>
      </c>
      <c r="F94" s="20">
        <v>2</v>
      </c>
      <c r="G94" s="20">
        <v>21</v>
      </c>
      <c r="H94" s="20">
        <v>21</v>
      </c>
      <c r="I94" s="20">
        <v>21</v>
      </c>
      <c r="J94" s="20">
        <v>21</v>
      </c>
      <c r="K94" s="20">
        <v>21</v>
      </c>
      <c r="L94" s="20">
        <v>21</v>
      </c>
      <c r="M94" s="20">
        <v>21</v>
      </c>
      <c r="N94" s="20">
        <v>21</v>
      </c>
      <c r="O94" s="20">
        <v>21</v>
      </c>
      <c r="P94" s="20">
        <v>21</v>
      </c>
      <c r="Q94" s="84"/>
      <c r="R94" s="134">
        <v>174</v>
      </c>
    </row>
    <row r="95" spans="2:18" ht="18">
      <c r="B95" s="91">
        <f t="shared" si="3"/>
        <v>18</v>
      </c>
      <c r="C95" s="124" t="s">
        <v>225</v>
      </c>
      <c r="D95" s="89">
        <v>45</v>
      </c>
      <c r="E95" s="19">
        <v>19</v>
      </c>
      <c r="F95" s="20">
        <v>16</v>
      </c>
      <c r="G95" s="20">
        <v>21</v>
      </c>
      <c r="H95" s="20">
        <v>16</v>
      </c>
      <c r="I95" s="20">
        <v>21</v>
      </c>
      <c r="J95" s="20">
        <v>21</v>
      </c>
      <c r="K95" s="20">
        <v>21</v>
      </c>
      <c r="L95" s="20">
        <v>21</v>
      </c>
      <c r="M95" s="20">
        <v>21</v>
      </c>
      <c r="N95" s="20">
        <v>12</v>
      </c>
      <c r="O95" s="20">
        <v>16</v>
      </c>
      <c r="P95" s="20">
        <v>14</v>
      </c>
      <c r="Q95" s="84"/>
      <c r="R95" s="134">
        <v>177</v>
      </c>
    </row>
    <row r="96" spans="2:18" ht="18">
      <c r="B96" s="91">
        <f t="shared" si="3"/>
        <v>19</v>
      </c>
      <c r="C96" s="156" t="s">
        <v>226</v>
      </c>
      <c r="D96" s="89">
        <v>34</v>
      </c>
      <c r="E96" s="19">
        <v>18</v>
      </c>
      <c r="F96" s="20">
        <v>18</v>
      </c>
      <c r="G96" s="20">
        <v>14</v>
      </c>
      <c r="H96" s="20">
        <v>15</v>
      </c>
      <c r="I96" s="20">
        <v>14</v>
      </c>
      <c r="J96" s="20">
        <v>21</v>
      </c>
      <c r="K96" s="20">
        <v>21</v>
      </c>
      <c r="L96" s="20">
        <v>21</v>
      </c>
      <c r="M96" s="20">
        <v>21</v>
      </c>
      <c r="N96" s="20">
        <v>21</v>
      </c>
      <c r="O96" s="20">
        <v>21</v>
      </c>
      <c r="P96" s="20">
        <v>21</v>
      </c>
      <c r="Q96" s="84"/>
      <c r="R96" s="134">
        <v>184</v>
      </c>
    </row>
    <row r="97" spans="2:18" ht="18.75" thickBot="1">
      <c r="B97" s="91">
        <f t="shared" si="3"/>
        <v>20</v>
      </c>
      <c r="C97" s="158" t="s">
        <v>227</v>
      </c>
      <c r="D97" s="90">
        <v>90</v>
      </c>
      <c r="E97" s="85" t="s">
        <v>228</v>
      </c>
      <c r="F97" s="23">
        <v>21</v>
      </c>
      <c r="G97" s="23">
        <v>21</v>
      </c>
      <c r="H97" s="23">
        <v>21</v>
      </c>
      <c r="I97" s="23">
        <v>21</v>
      </c>
      <c r="J97" s="23">
        <v>21</v>
      </c>
      <c r="K97" s="23">
        <v>21</v>
      </c>
      <c r="L97" s="23">
        <v>21</v>
      </c>
      <c r="M97" s="23">
        <v>21</v>
      </c>
      <c r="N97" s="23">
        <v>21</v>
      </c>
      <c r="O97" s="23">
        <v>21</v>
      </c>
      <c r="P97" s="23">
        <v>21</v>
      </c>
      <c r="Q97" s="68"/>
      <c r="R97" s="140">
        <v>210</v>
      </c>
    </row>
    <row r="98" spans="2:18" ht="14.25" thickTop="1" thickBot="1"/>
    <row r="99" spans="2:18" ht="16.5" thickTop="1" thickBot="1">
      <c r="C99" s="203" t="s">
        <v>244</v>
      </c>
      <c r="D99" s="204"/>
      <c r="E99" s="204"/>
      <c r="F99" s="204"/>
      <c r="G99" s="204"/>
      <c r="H99" s="204"/>
      <c r="I99" s="204"/>
      <c r="J99" s="204"/>
      <c r="K99" s="204"/>
      <c r="L99" s="204"/>
      <c r="M99" s="204"/>
      <c r="N99" s="204"/>
      <c r="O99" s="204"/>
      <c r="P99" s="204"/>
      <c r="Q99" s="204"/>
      <c r="R99" s="205"/>
    </row>
    <row r="100" spans="2:18" ht="46.5" thickTop="1" thickBot="1">
      <c r="C100" s="149" t="s">
        <v>8</v>
      </c>
      <c r="D100" s="11" t="s">
        <v>9</v>
      </c>
      <c r="E100" s="12" t="s">
        <v>10</v>
      </c>
      <c r="F100" s="13" t="s">
        <v>11</v>
      </c>
      <c r="G100" s="13" t="s">
        <v>12</v>
      </c>
      <c r="H100" s="13" t="s">
        <v>13</v>
      </c>
      <c r="I100" s="13" t="s">
        <v>14</v>
      </c>
      <c r="J100" s="13" t="s">
        <v>15</v>
      </c>
      <c r="K100" s="13" t="s">
        <v>16</v>
      </c>
      <c r="L100" s="13" t="s">
        <v>17</v>
      </c>
      <c r="M100" s="13" t="s">
        <v>18</v>
      </c>
      <c r="N100" s="13" t="s">
        <v>21</v>
      </c>
      <c r="O100" s="13" t="s">
        <v>22</v>
      </c>
      <c r="P100" s="13" t="s">
        <v>23</v>
      </c>
      <c r="Q100" s="86" t="s">
        <v>24</v>
      </c>
      <c r="R100" s="9" t="s">
        <v>178</v>
      </c>
    </row>
    <row r="101" spans="2:18" ht="18.75" thickTop="1">
      <c r="B101" s="91">
        <v>1</v>
      </c>
      <c r="C101" s="150" t="s">
        <v>215</v>
      </c>
      <c r="D101" s="88">
        <v>23</v>
      </c>
      <c r="E101" s="69">
        <v>2.3333333333333335</v>
      </c>
      <c r="F101" s="70">
        <v>3</v>
      </c>
      <c r="G101" s="70">
        <v>10</v>
      </c>
      <c r="H101" s="70">
        <v>7</v>
      </c>
      <c r="I101" s="70">
        <v>1</v>
      </c>
      <c r="J101" s="70">
        <v>5</v>
      </c>
      <c r="K101" s="70">
        <v>2</v>
      </c>
      <c r="L101" s="70">
        <v>1</v>
      </c>
      <c r="M101" s="70">
        <v>1</v>
      </c>
      <c r="N101" s="70">
        <v>1</v>
      </c>
      <c r="O101" s="70">
        <v>1</v>
      </c>
      <c r="P101" s="70">
        <v>6</v>
      </c>
      <c r="Q101" s="71"/>
      <c r="R101" s="134">
        <v>23.333333333333336</v>
      </c>
    </row>
    <row r="102" spans="2:18" ht="18">
      <c r="B102" s="91">
        <f>B101+1</f>
        <v>2</v>
      </c>
      <c r="C102" s="150" t="s">
        <v>248</v>
      </c>
      <c r="D102" s="88">
        <v>150</v>
      </c>
      <c r="E102" s="69">
        <v>7</v>
      </c>
      <c r="F102" s="70">
        <v>5</v>
      </c>
      <c r="G102" s="70">
        <v>4</v>
      </c>
      <c r="H102" s="70">
        <v>2</v>
      </c>
      <c r="I102" s="70">
        <v>2</v>
      </c>
      <c r="J102" s="70">
        <v>1</v>
      </c>
      <c r="K102" s="70">
        <v>4</v>
      </c>
      <c r="L102" s="70">
        <v>3.2222222222222223</v>
      </c>
      <c r="M102" s="70">
        <v>8</v>
      </c>
      <c r="N102" s="70">
        <v>2</v>
      </c>
      <c r="O102" s="70">
        <v>2</v>
      </c>
      <c r="P102" s="70">
        <v>13</v>
      </c>
      <c r="Q102" s="71"/>
      <c r="R102" s="134">
        <v>32.222222222222221</v>
      </c>
    </row>
    <row r="103" spans="2:18" ht="18">
      <c r="B103" s="91">
        <f t="shared" ref="B103:B113" si="4">B102+1</f>
        <v>3</v>
      </c>
      <c r="C103" s="150" t="s">
        <v>208</v>
      </c>
      <c r="D103" s="88">
        <v>48</v>
      </c>
      <c r="E103" s="69">
        <v>4</v>
      </c>
      <c r="F103" s="70">
        <v>4</v>
      </c>
      <c r="G103" s="70">
        <v>1</v>
      </c>
      <c r="H103" s="70">
        <v>5</v>
      </c>
      <c r="I103" s="70">
        <v>3.7777777777777777</v>
      </c>
      <c r="J103" s="70">
        <v>3</v>
      </c>
      <c r="K103" s="70">
        <v>7</v>
      </c>
      <c r="L103" s="70">
        <v>5</v>
      </c>
      <c r="M103" s="70">
        <v>2</v>
      </c>
      <c r="N103" s="70">
        <v>3</v>
      </c>
      <c r="O103" s="70">
        <v>10</v>
      </c>
      <c r="P103" s="70">
        <v>10</v>
      </c>
      <c r="Q103" s="71"/>
      <c r="R103" s="134">
        <v>37.777777777777779</v>
      </c>
    </row>
    <row r="104" spans="2:18" ht="18">
      <c r="B104" s="91">
        <f t="shared" si="4"/>
        <v>4</v>
      </c>
      <c r="C104" s="150" t="s">
        <v>210</v>
      </c>
      <c r="D104" s="88">
        <v>240</v>
      </c>
      <c r="E104" s="69">
        <v>2</v>
      </c>
      <c r="F104" s="70">
        <v>1</v>
      </c>
      <c r="G104" s="70">
        <v>3.8888888888888888</v>
      </c>
      <c r="H104" s="70">
        <v>4</v>
      </c>
      <c r="I104" s="70">
        <v>12</v>
      </c>
      <c r="J104" s="70">
        <v>7</v>
      </c>
      <c r="K104" s="70">
        <v>11</v>
      </c>
      <c r="L104" s="70">
        <v>7</v>
      </c>
      <c r="M104" s="70">
        <v>4</v>
      </c>
      <c r="N104" s="70">
        <v>5</v>
      </c>
      <c r="O104" s="70">
        <v>3</v>
      </c>
      <c r="P104" s="70">
        <v>2</v>
      </c>
      <c r="Q104" s="71"/>
      <c r="R104" s="134">
        <v>38.888888888888886</v>
      </c>
    </row>
    <row r="105" spans="2:18" ht="18">
      <c r="B105" s="91">
        <f t="shared" si="4"/>
        <v>5</v>
      </c>
      <c r="C105" s="150" t="s">
        <v>211</v>
      </c>
      <c r="D105" s="88">
        <v>177</v>
      </c>
      <c r="E105" s="69">
        <v>1</v>
      </c>
      <c r="F105" s="70">
        <v>4.2222222222222223</v>
      </c>
      <c r="G105" s="70">
        <v>12</v>
      </c>
      <c r="H105" s="70">
        <v>1</v>
      </c>
      <c r="I105" s="70">
        <v>3</v>
      </c>
      <c r="J105" s="70">
        <v>6</v>
      </c>
      <c r="K105" s="70">
        <v>9</v>
      </c>
      <c r="L105" s="70">
        <v>4</v>
      </c>
      <c r="M105" s="70">
        <v>3</v>
      </c>
      <c r="N105" s="70">
        <v>10</v>
      </c>
      <c r="O105" s="70">
        <v>4</v>
      </c>
      <c r="P105" s="70">
        <v>7</v>
      </c>
      <c r="Q105" s="71"/>
      <c r="R105" s="134">
        <v>42.222222222222229</v>
      </c>
    </row>
    <row r="106" spans="2:18" ht="18">
      <c r="B106" s="91">
        <f t="shared" si="4"/>
        <v>6</v>
      </c>
      <c r="C106" s="147" t="s">
        <v>246</v>
      </c>
      <c r="D106" s="88">
        <v>163</v>
      </c>
      <c r="E106" s="69">
        <v>10</v>
      </c>
      <c r="F106" s="70">
        <v>7</v>
      </c>
      <c r="G106" s="70">
        <v>2</v>
      </c>
      <c r="H106" s="70">
        <v>10</v>
      </c>
      <c r="I106" s="70">
        <v>7</v>
      </c>
      <c r="J106" s="70">
        <v>4</v>
      </c>
      <c r="K106" s="70">
        <v>5</v>
      </c>
      <c r="L106" s="70">
        <v>2</v>
      </c>
      <c r="M106" s="70">
        <v>13</v>
      </c>
      <c r="N106" s="70">
        <v>7</v>
      </c>
      <c r="O106" s="70">
        <v>5</v>
      </c>
      <c r="P106" s="70">
        <v>1</v>
      </c>
      <c r="Q106" s="71"/>
      <c r="R106" s="134">
        <v>50</v>
      </c>
    </row>
    <row r="107" spans="2:18" ht="18">
      <c r="B107" s="91">
        <f t="shared" si="4"/>
        <v>7</v>
      </c>
      <c r="C107" s="150" t="s">
        <v>249</v>
      </c>
      <c r="D107" s="88">
        <v>119</v>
      </c>
      <c r="E107" s="69">
        <v>9</v>
      </c>
      <c r="F107" s="70">
        <v>2</v>
      </c>
      <c r="G107" s="70">
        <v>3</v>
      </c>
      <c r="H107" s="70">
        <v>6</v>
      </c>
      <c r="I107" s="70">
        <v>4</v>
      </c>
      <c r="J107" s="70">
        <v>8</v>
      </c>
      <c r="K107" s="70">
        <v>3</v>
      </c>
      <c r="L107" s="70">
        <v>10</v>
      </c>
      <c r="M107" s="70">
        <v>6</v>
      </c>
      <c r="N107" s="70">
        <v>5</v>
      </c>
      <c r="O107" s="70">
        <v>9</v>
      </c>
      <c r="P107" s="70">
        <v>4</v>
      </c>
      <c r="Q107" s="71"/>
      <c r="R107" s="134">
        <v>50</v>
      </c>
    </row>
    <row r="108" spans="2:18" ht="18">
      <c r="B108" s="91">
        <f t="shared" si="4"/>
        <v>8</v>
      </c>
      <c r="C108" s="150" t="s">
        <v>247</v>
      </c>
      <c r="D108" s="88">
        <v>84</v>
      </c>
      <c r="E108" s="69">
        <v>13</v>
      </c>
      <c r="F108" s="70">
        <v>9</v>
      </c>
      <c r="G108" s="70">
        <v>5</v>
      </c>
      <c r="H108" s="70">
        <v>11</v>
      </c>
      <c r="I108" s="70">
        <v>9</v>
      </c>
      <c r="J108" s="70">
        <v>9</v>
      </c>
      <c r="K108" s="70">
        <v>6</v>
      </c>
      <c r="L108" s="70">
        <v>6</v>
      </c>
      <c r="M108" s="70">
        <v>5</v>
      </c>
      <c r="N108" s="70">
        <v>4</v>
      </c>
      <c r="O108" s="70">
        <v>6</v>
      </c>
      <c r="P108" s="70">
        <v>3</v>
      </c>
      <c r="Q108" s="71"/>
      <c r="R108" s="134">
        <v>62</v>
      </c>
    </row>
    <row r="109" spans="2:18" ht="18">
      <c r="B109" s="91">
        <f t="shared" si="4"/>
        <v>9</v>
      </c>
      <c r="C109" s="150" t="s">
        <v>68</v>
      </c>
      <c r="D109" s="88">
        <v>672</v>
      </c>
      <c r="E109" s="69">
        <v>8</v>
      </c>
      <c r="F109" s="70">
        <v>8</v>
      </c>
      <c r="G109" s="70">
        <v>6</v>
      </c>
      <c r="H109" s="70">
        <v>3</v>
      </c>
      <c r="I109" s="70">
        <v>5</v>
      </c>
      <c r="J109" s="70">
        <v>2</v>
      </c>
      <c r="K109" s="70">
        <v>12</v>
      </c>
      <c r="L109" s="70">
        <v>11</v>
      </c>
      <c r="M109" s="70">
        <v>6.2222222222222223</v>
      </c>
      <c r="N109" s="70">
        <v>8</v>
      </c>
      <c r="O109" s="70">
        <v>5</v>
      </c>
      <c r="P109" s="70">
        <v>13</v>
      </c>
      <c r="Q109" s="71"/>
      <c r="R109" s="134">
        <v>62.222222222222229</v>
      </c>
    </row>
    <row r="110" spans="2:18" ht="18">
      <c r="B110" s="91">
        <f t="shared" si="4"/>
        <v>10</v>
      </c>
      <c r="C110" s="124" t="s">
        <v>245</v>
      </c>
      <c r="D110" s="89">
        <v>17</v>
      </c>
      <c r="E110" s="19">
        <v>5</v>
      </c>
      <c r="F110" s="20">
        <v>6</v>
      </c>
      <c r="G110" s="20">
        <v>7</v>
      </c>
      <c r="H110" s="20">
        <v>8</v>
      </c>
      <c r="I110" s="20">
        <v>8</v>
      </c>
      <c r="J110" s="20">
        <v>6.5555555555555554</v>
      </c>
      <c r="K110" s="20">
        <v>8</v>
      </c>
      <c r="L110" s="20">
        <v>3</v>
      </c>
      <c r="M110" s="20">
        <v>7</v>
      </c>
      <c r="N110" s="20">
        <v>11</v>
      </c>
      <c r="O110" s="20">
        <v>7</v>
      </c>
      <c r="P110" s="20">
        <v>8</v>
      </c>
      <c r="Q110" s="84"/>
      <c r="R110" s="134">
        <v>65.555555555555557</v>
      </c>
    </row>
    <row r="111" spans="2:18" ht="18">
      <c r="B111" s="91">
        <f t="shared" si="4"/>
        <v>11</v>
      </c>
      <c r="C111" s="124" t="s">
        <v>222</v>
      </c>
      <c r="D111" s="89">
        <v>72</v>
      </c>
      <c r="E111" s="19">
        <v>3</v>
      </c>
      <c r="F111" s="20">
        <v>11</v>
      </c>
      <c r="G111" s="20">
        <v>9</v>
      </c>
      <c r="H111" s="20">
        <v>7.1111111111111107</v>
      </c>
      <c r="I111" s="20">
        <v>10</v>
      </c>
      <c r="J111" s="20">
        <v>10</v>
      </c>
      <c r="K111" s="20">
        <v>1</v>
      </c>
      <c r="L111" s="20">
        <v>8</v>
      </c>
      <c r="M111" s="20">
        <v>11</v>
      </c>
      <c r="N111" s="20">
        <v>6</v>
      </c>
      <c r="O111" s="20">
        <v>8</v>
      </c>
      <c r="P111" s="20">
        <v>9</v>
      </c>
      <c r="Q111" s="84"/>
      <c r="R111" s="134">
        <v>71.111111111111114</v>
      </c>
    </row>
    <row r="112" spans="2:18" ht="18">
      <c r="B112" s="91">
        <f t="shared" si="4"/>
        <v>12</v>
      </c>
      <c r="C112" s="124" t="s">
        <v>221</v>
      </c>
      <c r="D112" s="89">
        <v>51</v>
      </c>
      <c r="E112" s="19">
        <v>11</v>
      </c>
      <c r="F112" s="20">
        <v>10</v>
      </c>
      <c r="G112" s="20">
        <v>8</v>
      </c>
      <c r="H112" s="20">
        <v>9</v>
      </c>
      <c r="I112" s="20">
        <v>6</v>
      </c>
      <c r="J112" s="20">
        <v>11</v>
      </c>
      <c r="K112" s="20">
        <v>10</v>
      </c>
      <c r="L112" s="20">
        <v>9</v>
      </c>
      <c r="M112" s="20">
        <v>10</v>
      </c>
      <c r="N112" s="20">
        <v>9</v>
      </c>
      <c r="O112" s="20">
        <v>11</v>
      </c>
      <c r="P112" s="20">
        <v>9.1111111111111107</v>
      </c>
      <c r="Q112" s="84"/>
      <c r="R112" s="134">
        <v>91.111111111111114</v>
      </c>
    </row>
    <row r="113" spans="2:18" ht="18.75" thickBot="1">
      <c r="B113" s="165">
        <f t="shared" si="4"/>
        <v>13</v>
      </c>
      <c r="C113" s="141" t="s">
        <v>250</v>
      </c>
      <c r="D113" s="90">
        <v>90</v>
      </c>
      <c r="E113" s="85">
        <v>6</v>
      </c>
      <c r="F113" s="23">
        <v>12</v>
      </c>
      <c r="G113" s="23">
        <v>11</v>
      </c>
      <c r="H113" s="23">
        <v>12</v>
      </c>
      <c r="I113" s="23">
        <v>11</v>
      </c>
      <c r="J113" s="23">
        <v>13</v>
      </c>
      <c r="K113" s="23">
        <v>10</v>
      </c>
      <c r="L113" s="23">
        <v>13</v>
      </c>
      <c r="M113" s="23">
        <v>9</v>
      </c>
      <c r="N113" s="23">
        <v>12</v>
      </c>
      <c r="O113" s="23">
        <v>12</v>
      </c>
      <c r="P113" s="23">
        <v>5</v>
      </c>
      <c r="Q113" s="68"/>
      <c r="R113" s="140">
        <v>100</v>
      </c>
    </row>
    <row r="114" spans="2:18" ht="13.5" thickTop="1"/>
    <row r="115" spans="2:18" ht="15">
      <c r="B115" s="167"/>
      <c r="C115" s="206" t="s">
        <v>268</v>
      </c>
      <c r="D115" s="206"/>
      <c r="E115" s="206"/>
      <c r="F115" s="206"/>
      <c r="G115" s="206"/>
      <c r="H115" s="206"/>
      <c r="I115" s="206"/>
      <c r="J115" s="206"/>
      <c r="K115" s="206"/>
      <c r="L115" s="206"/>
      <c r="M115" s="206"/>
      <c r="N115" s="206"/>
      <c r="O115" s="206"/>
      <c r="P115" s="206"/>
      <c r="Q115" s="206"/>
      <c r="R115" s="206"/>
    </row>
    <row r="116" spans="2:18" ht="45">
      <c r="B116" s="167"/>
      <c r="C116" s="184" t="s">
        <v>8</v>
      </c>
      <c r="D116" s="41" t="s">
        <v>9</v>
      </c>
      <c r="E116" s="39" t="s">
        <v>10</v>
      </c>
      <c r="F116" s="39" t="s">
        <v>11</v>
      </c>
      <c r="G116" s="39" t="s">
        <v>12</v>
      </c>
      <c r="H116" s="39" t="s">
        <v>13</v>
      </c>
      <c r="I116" s="39" t="s">
        <v>14</v>
      </c>
      <c r="J116" s="39" t="s">
        <v>15</v>
      </c>
      <c r="K116" s="39" t="s">
        <v>16</v>
      </c>
      <c r="L116" s="39" t="s">
        <v>17</v>
      </c>
      <c r="M116" s="39" t="s">
        <v>18</v>
      </c>
      <c r="N116" s="39" t="s">
        <v>21</v>
      </c>
      <c r="O116" s="39" t="s">
        <v>22</v>
      </c>
      <c r="P116" s="39" t="s">
        <v>23</v>
      </c>
      <c r="Q116" s="39" t="s">
        <v>24</v>
      </c>
      <c r="R116" s="172" t="s">
        <v>178</v>
      </c>
    </row>
    <row r="117" spans="2:18" ht="18">
      <c r="B117" s="189">
        <v>1</v>
      </c>
      <c r="C117" s="190" t="s">
        <v>251</v>
      </c>
      <c r="D117" s="186">
        <v>13</v>
      </c>
      <c r="E117" s="20">
        <v>1</v>
      </c>
      <c r="F117" s="20" t="s">
        <v>228</v>
      </c>
      <c r="G117" s="20">
        <v>1</v>
      </c>
      <c r="H117" s="20">
        <v>4</v>
      </c>
      <c r="I117" s="20">
        <v>3</v>
      </c>
      <c r="J117" s="20">
        <v>4</v>
      </c>
      <c r="K117" s="20" t="s">
        <v>228</v>
      </c>
      <c r="L117" s="20">
        <v>1</v>
      </c>
      <c r="M117" s="20">
        <v>1</v>
      </c>
      <c r="N117" s="20">
        <v>1</v>
      </c>
      <c r="O117" s="20">
        <v>1</v>
      </c>
      <c r="P117" s="20">
        <v>4</v>
      </c>
      <c r="Q117" s="20"/>
      <c r="R117" s="187">
        <v>17</v>
      </c>
    </row>
    <row r="118" spans="2:18" ht="18">
      <c r="B118" s="189">
        <f>B117+1</f>
        <v>2</v>
      </c>
      <c r="C118" s="185" t="s">
        <v>215</v>
      </c>
      <c r="D118" s="186">
        <v>23</v>
      </c>
      <c r="E118" s="20">
        <v>3</v>
      </c>
      <c r="F118" s="20" t="s">
        <v>228</v>
      </c>
      <c r="G118" s="20">
        <v>2</v>
      </c>
      <c r="H118" s="20">
        <v>9</v>
      </c>
      <c r="I118" s="20">
        <v>6</v>
      </c>
      <c r="J118" s="20">
        <v>2</v>
      </c>
      <c r="K118" s="20">
        <v>2</v>
      </c>
      <c r="L118" s="20" t="s">
        <v>228</v>
      </c>
      <c r="M118" s="20">
        <v>3</v>
      </c>
      <c r="N118" s="20">
        <v>5</v>
      </c>
      <c r="O118" s="20">
        <v>5</v>
      </c>
      <c r="P118" s="20">
        <v>2</v>
      </c>
      <c r="Q118" s="20"/>
      <c r="R118" s="187">
        <v>32</v>
      </c>
    </row>
    <row r="119" spans="2:18" ht="18">
      <c r="B119" s="189">
        <f t="shared" ref="B119:B138" si="5">B118+1</f>
        <v>3</v>
      </c>
      <c r="C119" s="190" t="s">
        <v>227</v>
      </c>
      <c r="D119" s="186">
        <v>90</v>
      </c>
      <c r="E119" s="20" t="s">
        <v>228</v>
      </c>
      <c r="F119" s="20">
        <v>2</v>
      </c>
      <c r="G119" s="20">
        <v>5</v>
      </c>
      <c r="H119" s="20">
        <v>2</v>
      </c>
      <c r="I119" s="20">
        <v>11</v>
      </c>
      <c r="J119" s="20">
        <v>3</v>
      </c>
      <c r="K119" s="20">
        <v>8</v>
      </c>
      <c r="L119" s="20">
        <v>4</v>
      </c>
      <c r="M119" s="20">
        <v>8</v>
      </c>
      <c r="N119" s="20">
        <v>2</v>
      </c>
      <c r="O119" s="20" t="s">
        <v>228</v>
      </c>
      <c r="P119" s="20">
        <v>6</v>
      </c>
      <c r="Q119" s="20"/>
      <c r="R119" s="187">
        <v>42</v>
      </c>
    </row>
    <row r="120" spans="2:18" ht="18">
      <c r="B120" s="189">
        <f t="shared" si="5"/>
        <v>4</v>
      </c>
      <c r="C120" s="190" t="s">
        <v>224</v>
      </c>
      <c r="D120" s="186">
        <v>162</v>
      </c>
      <c r="E120" s="20">
        <v>10</v>
      </c>
      <c r="F120" s="20">
        <v>1</v>
      </c>
      <c r="G120" s="20">
        <v>3</v>
      </c>
      <c r="H120" s="20">
        <v>1</v>
      </c>
      <c r="I120" s="20" t="s">
        <v>228</v>
      </c>
      <c r="J120" s="20">
        <v>7</v>
      </c>
      <c r="K120" s="20">
        <v>7</v>
      </c>
      <c r="L120" s="20">
        <v>6</v>
      </c>
      <c r="M120" s="20">
        <v>4</v>
      </c>
      <c r="N120" s="20" t="s">
        <v>228</v>
      </c>
      <c r="O120" s="20">
        <v>3</v>
      </c>
      <c r="P120" s="20">
        <v>13</v>
      </c>
      <c r="Q120" s="20"/>
      <c r="R120" s="187">
        <v>44</v>
      </c>
    </row>
    <row r="121" spans="2:18" ht="18">
      <c r="B121" s="189">
        <f t="shared" si="5"/>
        <v>5</v>
      </c>
      <c r="C121" s="190" t="s">
        <v>246</v>
      </c>
      <c r="D121" s="186">
        <v>163</v>
      </c>
      <c r="E121" s="20">
        <v>4</v>
      </c>
      <c r="F121" s="20">
        <v>5</v>
      </c>
      <c r="G121" s="20" t="s">
        <v>228</v>
      </c>
      <c r="H121" s="20">
        <v>5</v>
      </c>
      <c r="I121" s="20">
        <v>4</v>
      </c>
      <c r="J121" s="20">
        <v>9</v>
      </c>
      <c r="K121" s="20">
        <v>3</v>
      </c>
      <c r="L121" s="20" t="s">
        <v>228</v>
      </c>
      <c r="M121" s="20">
        <v>5</v>
      </c>
      <c r="N121" s="20">
        <v>3</v>
      </c>
      <c r="O121" s="20">
        <v>8</v>
      </c>
      <c r="P121" s="20">
        <v>7</v>
      </c>
      <c r="Q121" s="20"/>
      <c r="R121" s="187">
        <v>46</v>
      </c>
    </row>
    <row r="122" spans="2:18" ht="18">
      <c r="B122" s="189">
        <f t="shared" si="5"/>
        <v>6</v>
      </c>
      <c r="C122" s="190" t="s">
        <v>252</v>
      </c>
      <c r="D122" s="186">
        <v>152</v>
      </c>
      <c r="E122" s="20">
        <v>23</v>
      </c>
      <c r="F122" s="20">
        <v>16</v>
      </c>
      <c r="G122" s="20">
        <v>12</v>
      </c>
      <c r="H122" s="20">
        <v>15</v>
      </c>
      <c r="I122" s="20">
        <v>5</v>
      </c>
      <c r="J122" s="20">
        <v>1</v>
      </c>
      <c r="K122" s="20">
        <v>6</v>
      </c>
      <c r="L122" s="20">
        <v>2</v>
      </c>
      <c r="M122" s="20">
        <v>2</v>
      </c>
      <c r="N122" s="20">
        <v>4</v>
      </c>
      <c r="O122" s="20">
        <v>2</v>
      </c>
      <c r="P122" s="20" t="s">
        <v>228</v>
      </c>
      <c r="Q122" s="20"/>
      <c r="R122" s="187">
        <v>57</v>
      </c>
    </row>
    <row r="123" spans="2:18" ht="18">
      <c r="B123" s="189">
        <f t="shared" si="5"/>
        <v>7</v>
      </c>
      <c r="C123" s="185" t="s">
        <v>208</v>
      </c>
      <c r="D123" s="186">
        <v>48</v>
      </c>
      <c r="E123" s="20">
        <v>2</v>
      </c>
      <c r="F123" s="20" t="s">
        <v>228</v>
      </c>
      <c r="G123" s="20">
        <v>18</v>
      </c>
      <c r="H123" s="20">
        <v>6</v>
      </c>
      <c r="I123" s="20">
        <v>8</v>
      </c>
      <c r="J123" s="20">
        <v>5</v>
      </c>
      <c r="K123" s="20" t="s">
        <v>228</v>
      </c>
      <c r="L123" s="20">
        <v>3</v>
      </c>
      <c r="M123" s="20">
        <v>6</v>
      </c>
      <c r="N123" s="20">
        <v>7</v>
      </c>
      <c r="O123" s="20">
        <v>9</v>
      </c>
      <c r="P123" s="20">
        <v>10</v>
      </c>
      <c r="Q123" s="20"/>
      <c r="R123" s="187">
        <v>60</v>
      </c>
    </row>
    <row r="124" spans="2:18" ht="18">
      <c r="B124" s="189">
        <f t="shared" si="5"/>
        <v>8</v>
      </c>
      <c r="C124" s="190" t="s">
        <v>212</v>
      </c>
      <c r="D124" s="186">
        <v>154</v>
      </c>
      <c r="E124" s="20">
        <v>7</v>
      </c>
      <c r="F124" s="20">
        <v>8</v>
      </c>
      <c r="G124" s="20">
        <v>10</v>
      </c>
      <c r="H124" s="20" t="s">
        <v>228</v>
      </c>
      <c r="I124" s="20">
        <v>9</v>
      </c>
      <c r="J124" s="20">
        <v>11</v>
      </c>
      <c r="K124" s="20">
        <v>1</v>
      </c>
      <c r="L124" s="20">
        <v>5</v>
      </c>
      <c r="M124" s="20" t="s">
        <v>228</v>
      </c>
      <c r="N124" s="20">
        <v>9</v>
      </c>
      <c r="O124" s="20">
        <v>4</v>
      </c>
      <c r="P124" s="20">
        <v>3</v>
      </c>
      <c r="Q124" s="20"/>
      <c r="R124" s="187">
        <v>60</v>
      </c>
    </row>
    <row r="125" spans="2:18" ht="18">
      <c r="B125" s="189">
        <f t="shared" si="5"/>
        <v>9</v>
      </c>
      <c r="C125" s="185" t="s">
        <v>210</v>
      </c>
      <c r="D125" s="186">
        <v>240</v>
      </c>
      <c r="E125" s="20">
        <v>5</v>
      </c>
      <c r="F125" s="20">
        <v>7</v>
      </c>
      <c r="G125" s="20" t="s">
        <v>228</v>
      </c>
      <c r="H125" s="20">
        <v>3</v>
      </c>
      <c r="I125" s="20">
        <v>1</v>
      </c>
      <c r="J125" s="20">
        <v>10</v>
      </c>
      <c r="K125" s="20">
        <v>4</v>
      </c>
      <c r="L125" s="20" t="s">
        <v>228</v>
      </c>
      <c r="M125" s="20">
        <v>15</v>
      </c>
      <c r="N125" s="20">
        <v>10</v>
      </c>
      <c r="O125" s="20">
        <v>7</v>
      </c>
      <c r="P125" s="20">
        <v>11</v>
      </c>
      <c r="Q125" s="20"/>
      <c r="R125" s="187">
        <v>61</v>
      </c>
    </row>
    <row r="126" spans="2:18" ht="18">
      <c r="B126" s="189">
        <f t="shared" si="5"/>
        <v>10</v>
      </c>
      <c r="C126" s="185" t="s">
        <v>247</v>
      </c>
      <c r="D126" s="186">
        <v>84</v>
      </c>
      <c r="E126" s="20">
        <v>9</v>
      </c>
      <c r="F126" s="20">
        <v>6</v>
      </c>
      <c r="G126" s="20">
        <v>4</v>
      </c>
      <c r="H126" s="20" t="s">
        <v>228</v>
      </c>
      <c r="I126" s="20">
        <v>10</v>
      </c>
      <c r="J126" s="20">
        <v>8</v>
      </c>
      <c r="K126" s="20">
        <v>5</v>
      </c>
      <c r="L126" s="20">
        <v>9</v>
      </c>
      <c r="M126" s="20">
        <v>9</v>
      </c>
      <c r="N126" s="20" t="s">
        <v>228</v>
      </c>
      <c r="O126" s="20">
        <v>6</v>
      </c>
      <c r="P126" s="20">
        <v>1</v>
      </c>
      <c r="Q126" s="20"/>
      <c r="R126" s="187">
        <v>62</v>
      </c>
    </row>
    <row r="127" spans="2:18" ht="18">
      <c r="B127" s="189">
        <f t="shared" si="5"/>
        <v>11</v>
      </c>
      <c r="C127" s="185" t="s">
        <v>209</v>
      </c>
      <c r="D127" s="186">
        <v>150</v>
      </c>
      <c r="E127" s="20">
        <v>8</v>
      </c>
      <c r="F127" s="20">
        <v>4</v>
      </c>
      <c r="G127" s="20">
        <v>6</v>
      </c>
      <c r="H127" s="20" t="s">
        <v>228</v>
      </c>
      <c r="I127" s="20">
        <v>2</v>
      </c>
      <c r="J127" s="20">
        <v>12</v>
      </c>
      <c r="K127" s="20">
        <v>9</v>
      </c>
      <c r="L127" s="20">
        <v>7</v>
      </c>
      <c r="M127" s="20" t="s">
        <v>228</v>
      </c>
      <c r="N127" s="20">
        <v>14</v>
      </c>
      <c r="O127" s="20">
        <v>13</v>
      </c>
      <c r="P127" s="20">
        <v>8</v>
      </c>
      <c r="Q127" s="20"/>
      <c r="R127" s="187">
        <v>72</v>
      </c>
    </row>
    <row r="128" spans="2:18" ht="18">
      <c r="B128" s="189">
        <f t="shared" si="5"/>
        <v>12</v>
      </c>
      <c r="C128" s="190" t="s">
        <v>253</v>
      </c>
      <c r="D128" s="186">
        <v>6</v>
      </c>
      <c r="E128" s="20">
        <v>12</v>
      </c>
      <c r="F128" s="20">
        <v>3</v>
      </c>
      <c r="G128" s="20">
        <v>13</v>
      </c>
      <c r="H128" s="20">
        <v>10</v>
      </c>
      <c r="I128" s="20" t="s">
        <v>228</v>
      </c>
      <c r="J128" s="20">
        <v>6</v>
      </c>
      <c r="K128" s="20">
        <v>15</v>
      </c>
      <c r="L128" s="20">
        <v>13</v>
      </c>
      <c r="M128" s="20">
        <v>10</v>
      </c>
      <c r="N128" s="20">
        <v>6</v>
      </c>
      <c r="O128" s="20">
        <v>12</v>
      </c>
      <c r="P128" s="20">
        <v>5</v>
      </c>
      <c r="Q128" s="20"/>
      <c r="R128" s="187">
        <v>87</v>
      </c>
    </row>
    <row r="129" spans="2:19" ht="18">
      <c r="B129" s="189">
        <f t="shared" si="5"/>
        <v>13</v>
      </c>
      <c r="C129" s="185" t="s">
        <v>254</v>
      </c>
      <c r="D129" s="186">
        <v>172</v>
      </c>
      <c r="E129" s="20">
        <v>16</v>
      </c>
      <c r="F129" s="20">
        <v>10</v>
      </c>
      <c r="G129" s="20">
        <v>11</v>
      </c>
      <c r="H129" s="20">
        <v>7</v>
      </c>
      <c r="I129" s="20">
        <v>7</v>
      </c>
      <c r="J129" s="20">
        <v>16</v>
      </c>
      <c r="K129" s="20" t="s">
        <v>228</v>
      </c>
      <c r="L129" s="20">
        <v>11</v>
      </c>
      <c r="M129" s="20">
        <v>13</v>
      </c>
      <c r="N129" s="20">
        <v>11</v>
      </c>
      <c r="O129" s="20">
        <v>23</v>
      </c>
      <c r="P129" s="20">
        <v>9</v>
      </c>
      <c r="Q129" s="20"/>
      <c r="R129" s="187">
        <v>107</v>
      </c>
    </row>
    <row r="130" spans="2:19" ht="18">
      <c r="B130" s="189">
        <f t="shared" si="5"/>
        <v>14</v>
      </c>
      <c r="C130" s="190" t="s">
        <v>255</v>
      </c>
      <c r="D130" s="186">
        <v>4</v>
      </c>
      <c r="E130" s="20" t="s">
        <v>228</v>
      </c>
      <c r="F130" s="20">
        <v>9</v>
      </c>
      <c r="G130" s="20">
        <v>9</v>
      </c>
      <c r="H130" s="20">
        <v>23</v>
      </c>
      <c r="I130" s="20">
        <v>12</v>
      </c>
      <c r="J130" s="20">
        <v>17</v>
      </c>
      <c r="K130" s="20">
        <v>23</v>
      </c>
      <c r="L130" s="20">
        <v>10</v>
      </c>
      <c r="M130" s="20">
        <v>7</v>
      </c>
      <c r="N130" s="20">
        <v>8</v>
      </c>
      <c r="O130" s="20" t="s">
        <v>228</v>
      </c>
      <c r="P130" s="20">
        <v>14</v>
      </c>
      <c r="Q130" s="20"/>
      <c r="R130" s="187">
        <v>112</v>
      </c>
    </row>
    <row r="131" spans="2:19" ht="18">
      <c r="B131" s="189">
        <f t="shared" si="5"/>
        <v>15</v>
      </c>
      <c r="C131" s="185" t="s">
        <v>218</v>
      </c>
      <c r="D131" s="186">
        <v>212</v>
      </c>
      <c r="E131" s="20" t="s">
        <v>228</v>
      </c>
      <c r="F131" s="20">
        <v>12</v>
      </c>
      <c r="G131" s="20">
        <v>7</v>
      </c>
      <c r="H131" s="20">
        <v>8</v>
      </c>
      <c r="I131" s="20">
        <v>17</v>
      </c>
      <c r="J131" s="20">
        <v>14</v>
      </c>
      <c r="K131" s="20">
        <v>10</v>
      </c>
      <c r="L131" s="20">
        <v>12</v>
      </c>
      <c r="M131" s="20">
        <v>16</v>
      </c>
      <c r="N131" s="20">
        <v>12</v>
      </c>
      <c r="O131" s="20" t="s">
        <v>228</v>
      </c>
      <c r="P131" s="20">
        <v>23</v>
      </c>
      <c r="Q131" s="20"/>
      <c r="R131" s="187">
        <v>117</v>
      </c>
    </row>
    <row r="132" spans="2:19" ht="18">
      <c r="B132" s="189">
        <f t="shared" si="5"/>
        <v>16</v>
      </c>
      <c r="C132" s="185" t="s">
        <v>256</v>
      </c>
      <c r="D132" s="186">
        <v>14</v>
      </c>
      <c r="E132" s="20">
        <v>11</v>
      </c>
      <c r="F132" s="20">
        <v>15</v>
      </c>
      <c r="G132" s="20">
        <v>8</v>
      </c>
      <c r="H132" s="20">
        <v>23</v>
      </c>
      <c r="I132" s="20" t="s">
        <v>228</v>
      </c>
      <c r="J132" s="20">
        <v>13</v>
      </c>
      <c r="K132" s="20">
        <v>16</v>
      </c>
      <c r="L132" s="20">
        <v>8</v>
      </c>
      <c r="M132" s="20">
        <v>11</v>
      </c>
      <c r="N132" s="20" t="s">
        <v>228</v>
      </c>
      <c r="O132" s="20">
        <v>10</v>
      </c>
      <c r="P132" s="20">
        <v>15</v>
      </c>
      <c r="Q132" s="20"/>
      <c r="R132" s="187">
        <v>117</v>
      </c>
    </row>
    <row r="133" spans="2:19" ht="18">
      <c r="B133" s="189">
        <f t="shared" si="5"/>
        <v>17</v>
      </c>
      <c r="C133" s="185" t="s">
        <v>222</v>
      </c>
      <c r="D133" s="186">
        <v>72</v>
      </c>
      <c r="E133" s="20">
        <v>6</v>
      </c>
      <c r="F133" s="20">
        <v>13</v>
      </c>
      <c r="G133" s="20" t="s">
        <v>228</v>
      </c>
      <c r="H133" s="20">
        <v>11</v>
      </c>
      <c r="I133" s="20">
        <v>13</v>
      </c>
      <c r="J133" s="20">
        <v>18</v>
      </c>
      <c r="K133" s="20">
        <v>12</v>
      </c>
      <c r="L133" s="20">
        <v>15</v>
      </c>
      <c r="M133" s="20" t="s">
        <v>228</v>
      </c>
      <c r="N133" s="20">
        <v>16</v>
      </c>
      <c r="O133" s="20">
        <v>15</v>
      </c>
      <c r="P133" s="20">
        <v>16</v>
      </c>
      <c r="Q133" s="20"/>
      <c r="R133" s="187">
        <v>129</v>
      </c>
    </row>
    <row r="134" spans="2:19" ht="18">
      <c r="B134" s="189">
        <f t="shared" si="5"/>
        <v>18</v>
      </c>
      <c r="C134" s="185" t="s">
        <v>250</v>
      </c>
      <c r="D134" s="186" t="s">
        <v>257</v>
      </c>
      <c r="E134" s="20">
        <v>14</v>
      </c>
      <c r="F134" s="20">
        <v>18</v>
      </c>
      <c r="G134" s="20">
        <v>16</v>
      </c>
      <c r="H134" s="20">
        <v>13</v>
      </c>
      <c r="I134" s="20">
        <v>15</v>
      </c>
      <c r="J134" s="20" t="s">
        <v>228</v>
      </c>
      <c r="K134" s="20">
        <v>13</v>
      </c>
      <c r="L134" s="20">
        <v>17</v>
      </c>
      <c r="M134" s="20">
        <v>12</v>
      </c>
      <c r="N134" s="20">
        <v>15</v>
      </c>
      <c r="O134" s="20">
        <v>11</v>
      </c>
      <c r="P134" s="20">
        <v>12</v>
      </c>
      <c r="Q134" s="20"/>
      <c r="R134" s="187">
        <v>135</v>
      </c>
    </row>
    <row r="135" spans="2:19" ht="18">
      <c r="B135" s="189">
        <f t="shared" si="5"/>
        <v>19</v>
      </c>
      <c r="C135" s="185" t="s">
        <v>221</v>
      </c>
      <c r="D135" s="186">
        <v>51</v>
      </c>
      <c r="E135" s="20">
        <v>15</v>
      </c>
      <c r="F135" s="20">
        <v>17</v>
      </c>
      <c r="G135" s="20">
        <v>15</v>
      </c>
      <c r="H135" s="20">
        <v>12</v>
      </c>
      <c r="I135" s="20">
        <v>14</v>
      </c>
      <c r="J135" s="20" t="s">
        <v>228</v>
      </c>
      <c r="K135" s="20">
        <v>14</v>
      </c>
      <c r="L135" s="20">
        <v>14</v>
      </c>
      <c r="M135" s="20">
        <v>14</v>
      </c>
      <c r="N135" s="20">
        <v>13</v>
      </c>
      <c r="O135" s="20">
        <v>14</v>
      </c>
      <c r="P135" s="20">
        <v>23</v>
      </c>
      <c r="Q135" s="20"/>
      <c r="R135" s="187">
        <v>140</v>
      </c>
    </row>
    <row r="136" spans="2:19" ht="18">
      <c r="B136" s="189">
        <f t="shared" si="5"/>
        <v>20</v>
      </c>
      <c r="C136" s="185" t="s">
        <v>258</v>
      </c>
      <c r="D136" s="186">
        <v>36</v>
      </c>
      <c r="E136" s="20">
        <v>13</v>
      </c>
      <c r="F136" s="20">
        <v>14</v>
      </c>
      <c r="G136" s="20">
        <v>14</v>
      </c>
      <c r="H136" s="20">
        <v>16</v>
      </c>
      <c r="I136" s="20">
        <v>16</v>
      </c>
      <c r="J136" s="20" t="s">
        <v>228</v>
      </c>
      <c r="K136" s="20">
        <v>11</v>
      </c>
      <c r="L136" s="20">
        <v>16</v>
      </c>
      <c r="M136" s="20">
        <v>17</v>
      </c>
      <c r="N136" s="20">
        <v>17</v>
      </c>
      <c r="O136" s="20">
        <v>23</v>
      </c>
      <c r="P136" s="20">
        <v>23</v>
      </c>
      <c r="Q136" s="20"/>
      <c r="R136" s="187">
        <v>150</v>
      </c>
    </row>
    <row r="137" spans="2:19" ht="18">
      <c r="B137" s="189">
        <f t="shared" si="5"/>
        <v>21</v>
      </c>
      <c r="C137" s="185" t="s">
        <v>225</v>
      </c>
      <c r="D137" s="186">
        <v>45</v>
      </c>
      <c r="E137" s="20">
        <v>23</v>
      </c>
      <c r="F137" s="20">
        <v>11</v>
      </c>
      <c r="G137" s="20">
        <v>17</v>
      </c>
      <c r="H137" s="20">
        <v>14</v>
      </c>
      <c r="I137" s="20">
        <v>23</v>
      </c>
      <c r="J137" s="20">
        <v>15</v>
      </c>
      <c r="K137" s="20">
        <v>23</v>
      </c>
      <c r="L137" s="20">
        <v>23</v>
      </c>
      <c r="M137" s="20">
        <v>23</v>
      </c>
      <c r="N137" s="20">
        <v>23</v>
      </c>
      <c r="O137" s="20">
        <v>23</v>
      </c>
      <c r="P137" s="20" t="s">
        <v>228</v>
      </c>
      <c r="Q137" s="20"/>
      <c r="R137" s="187">
        <v>192</v>
      </c>
    </row>
    <row r="138" spans="2:19" ht="18">
      <c r="B138" s="189">
        <f t="shared" si="5"/>
        <v>22</v>
      </c>
      <c r="C138" s="190" t="s">
        <v>259</v>
      </c>
      <c r="D138" s="186">
        <v>114</v>
      </c>
      <c r="E138" s="20">
        <v>23</v>
      </c>
      <c r="F138" s="20">
        <v>23</v>
      </c>
      <c r="G138" s="20">
        <v>19</v>
      </c>
      <c r="H138" s="20">
        <v>17</v>
      </c>
      <c r="I138" s="20">
        <v>23</v>
      </c>
      <c r="J138" s="20">
        <v>19</v>
      </c>
      <c r="K138" s="20">
        <v>17</v>
      </c>
      <c r="L138" s="20">
        <v>23</v>
      </c>
      <c r="M138" s="20">
        <v>23</v>
      </c>
      <c r="N138" s="20">
        <v>23</v>
      </c>
      <c r="O138" s="20">
        <v>23</v>
      </c>
      <c r="P138" s="20" t="s">
        <v>228</v>
      </c>
      <c r="Q138" s="20"/>
      <c r="R138" s="187">
        <v>208</v>
      </c>
    </row>
    <row r="139" spans="2:19" ht="18">
      <c r="B139" s="189"/>
      <c r="C139" s="185"/>
      <c r="D139" s="186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187"/>
    </row>
    <row r="140" spans="2:19" ht="18">
      <c r="B140" s="181"/>
      <c r="C140" s="191"/>
      <c r="D140" s="182"/>
      <c r="E140" s="183"/>
      <c r="F140" s="183"/>
      <c r="G140" s="183"/>
      <c r="H140" s="183"/>
      <c r="I140" s="183"/>
      <c r="J140" s="183"/>
      <c r="K140" s="183"/>
      <c r="L140" s="183"/>
      <c r="M140" s="183"/>
      <c r="N140" s="183"/>
      <c r="O140" s="183"/>
      <c r="P140" s="183"/>
      <c r="Q140" s="183"/>
      <c r="R140" s="192"/>
    </row>
    <row r="141" spans="2:19" ht="15">
      <c r="B141" s="167"/>
      <c r="C141" s="206" t="s">
        <v>269</v>
      </c>
      <c r="D141" s="206"/>
      <c r="E141" s="206"/>
      <c r="F141" s="206"/>
      <c r="G141" s="206"/>
      <c r="H141" s="206"/>
      <c r="I141" s="206"/>
      <c r="J141" s="206"/>
      <c r="K141" s="206"/>
      <c r="L141" s="206"/>
      <c r="M141" s="206"/>
      <c r="N141" s="206"/>
      <c r="O141" s="206"/>
      <c r="P141" s="206"/>
      <c r="Q141" s="206"/>
      <c r="R141" s="206"/>
      <c r="S141" s="167"/>
    </row>
    <row r="142" spans="2:19" ht="60">
      <c r="B142" s="167"/>
      <c r="C142" s="193" t="s">
        <v>8</v>
      </c>
      <c r="D142" s="194" t="s">
        <v>9</v>
      </c>
      <c r="E142" s="195" t="s">
        <v>10</v>
      </c>
      <c r="F142" s="195" t="s">
        <v>11</v>
      </c>
      <c r="G142" s="195" t="s">
        <v>12</v>
      </c>
      <c r="H142" s="195" t="s">
        <v>13</v>
      </c>
      <c r="I142" s="195" t="s">
        <v>14</v>
      </c>
      <c r="J142" s="195" t="s">
        <v>15</v>
      </c>
      <c r="K142" s="195" t="s">
        <v>16</v>
      </c>
      <c r="L142" s="195" t="s">
        <v>17</v>
      </c>
      <c r="M142" s="195" t="s">
        <v>18</v>
      </c>
      <c r="N142" s="195" t="s">
        <v>21</v>
      </c>
      <c r="O142" s="195" t="s">
        <v>22</v>
      </c>
      <c r="P142" s="195" t="s">
        <v>23</v>
      </c>
      <c r="Q142" s="195" t="s">
        <v>24</v>
      </c>
      <c r="R142" s="195" t="s">
        <v>270</v>
      </c>
      <c r="S142" s="196" t="s">
        <v>178</v>
      </c>
    </row>
    <row r="143" spans="2:19" ht="18">
      <c r="B143" s="51">
        <v>1</v>
      </c>
      <c r="C143" s="185" t="s">
        <v>64</v>
      </c>
      <c r="D143" s="186">
        <v>23</v>
      </c>
      <c r="E143" s="20">
        <v>3</v>
      </c>
      <c r="F143" s="20">
        <v>1</v>
      </c>
      <c r="G143" s="20">
        <v>6</v>
      </c>
      <c r="H143" s="20">
        <v>2.6363636363636362</v>
      </c>
      <c r="I143" s="20">
        <v>2</v>
      </c>
      <c r="J143" s="20">
        <v>1</v>
      </c>
      <c r="K143" s="20">
        <v>4</v>
      </c>
      <c r="L143" s="20">
        <v>3</v>
      </c>
      <c r="M143" s="20">
        <v>2</v>
      </c>
      <c r="N143" s="20">
        <v>3</v>
      </c>
      <c r="O143" s="20">
        <v>3</v>
      </c>
      <c r="P143" s="20">
        <v>8</v>
      </c>
      <c r="Q143" s="20">
        <v>2</v>
      </c>
      <c r="R143" s="20">
        <v>5</v>
      </c>
      <c r="S143" s="187">
        <v>31.63636363636364</v>
      </c>
    </row>
    <row r="144" spans="2:19" ht="18">
      <c r="B144" s="51">
        <f>B143+1</f>
        <v>2</v>
      </c>
      <c r="C144" s="185" t="s">
        <v>161</v>
      </c>
      <c r="D144" s="186">
        <v>48</v>
      </c>
      <c r="E144" s="20">
        <v>1</v>
      </c>
      <c r="F144" s="20">
        <v>2.7272727272727271</v>
      </c>
      <c r="G144" s="20">
        <v>9</v>
      </c>
      <c r="H144" s="20">
        <v>2</v>
      </c>
      <c r="I144" s="20">
        <v>1</v>
      </c>
      <c r="J144" s="20">
        <v>5</v>
      </c>
      <c r="K144" s="20">
        <v>2</v>
      </c>
      <c r="L144" s="20">
        <v>4</v>
      </c>
      <c r="M144" s="20">
        <v>4</v>
      </c>
      <c r="N144" s="20">
        <v>4</v>
      </c>
      <c r="O144" s="20">
        <v>2</v>
      </c>
      <c r="P144" s="20">
        <v>4</v>
      </c>
      <c r="Q144" s="20">
        <v>1</v>
      </c>
      <c r="R144" s="20">
        <v>7</v>
      </c>
      <c r="S144" s="187">
        <v>32.727272727272727</v>
      </c>
    </row>
    <row r="145" spans="2:19" ht="18">
      <c r="B145" s="51">
        <f t="shared" ref="B145:B155" si="6">B144+1</f>
        <v>3</v>
      </c>
      <c r="C145" s="185" t="s">
        <v>152</v>
      </c>
      <c r="D145" s="186">
        <v>150</v>
      </c>
      <c r="E145" s="20">
        <v>2</v>
      </c>
      <c r="F145" s="20">
        <v>4</v>
      </c>
      <c r="G145" s="20">
        <v>3.0909090909090908</v>
      </c>
      <c r="H145" s="20">
        <v>3</v>
      </c>
      <c r="I145" s="20">
        <v>4</v>
      </c>
      <c r="J145" s="20">
        <v>2</v>
      </c>
      <c r="K145" s="20">
        <v>3</v>
      </c>
      <c r="L145" s="20">
        <v>7</v>
      </c>
      <c r="M145" s="20">
        <v>3</v>
      </c>
      <c r="N145" s="20">
        <v>7</v>
      </c>
      <c r="O145" s="20">
        <v>4</v>
      </c>
      <c r="P145" s="20">
        <v>2</v>
      </c>
      <c r="Q145" s="20">
        <v>5</v>
      </c>
      <c r="R145" s="20">
        <v>2</v>
      </c>
      <c r="S145" s="187">
        <v>37.090909090909093</v>
      </c>
    </row>
    <row r="146" spans="2:19" ht="18">
      <c r="B146" s="51">
        <f t="shared" si="6"/>
        <v>4</v>
      </c>
      <c r="C146" s="185" t="s">
        <v>63</v>
      </c>
      <c r="D146" s="186">
        <v>177</v>
      </c>
      <c r="E146" s="20">
        <v>6</v>
      </c>
      <c r="F146" s="20">
        <v>5</v>
      </c>
      <c r="G146" s="20">
        <v>4</v>
      </c>
      <c r="H146" s="20">
        <v>1</v>
      </c>
      <c r="I146" s="20">
        <v>10</v>
      </c>
      <c r="J146" s="20">
        <v>4</v>
      </c>
      <c r="K146" s="20">
        <v>3.6363636363636362</v>
      </c>
      <c r="L146" s="20">
        <v>1</v>
      </c>
      <c r="M146" s="20">
        <v>6</v>
      </c>
      <c r="N146" s="20">
        <v>8</v>
      </c>
      <c r="O146" s="20">
        <v>1</v>
      </c>
      <c r="P146" s="20">
        <v>7</v>
      </c>
      <c r="Q146" s="20">
        <v>4</v>
      </c>
      <c r="R146" s="20">
        <v>1</v>
      </c>
      <c r="S146" s="187">
        <v>43.636363636363633</v>
      </c>
    </row>
    <row r="147" spans="2:19" ht="18">
      <c r="B147" s="51">
        <f t="shared" si="6"/>
        <v>5</v>
      </c>
      <c r="C147" s="185" t="s">
        <v>206</v>
      </c>
      <c r="D147" s="186">
        <v>196</v>
      </c>
      <c r="E147" s="20">
        <v>5</v>
      </c>
      <c r="F147" s="20">
        <v>3</v>
      </c>
      <c r="G147" s="20">
        <v>3</v>
      </c>
      <c r="H147" s="20">
        <v>13</v>
      </c>
      <c r="I147" s="20">
        <v>3</v>
      </c>
      <c r="J147" s="20">
        <v>4.5454545454545459</v>
      </c>
      <c r="K147" s="20">
        <v>1</v>
      </c>
      <c r="L147" s="20">
        <v>9</v>
      </c>
      <c r="M147" s="20">
        <v>9</v>
      </c>
      <c r="N147" s="20">
        <v>2</v>
      </c>
      <c r="O147" s="20">
        <v>10</v>
      </c>
      <c r="P147" s="20">
        <v>1</v>
      </c>
      <c r="Q147" s="20">
        <v>10</v>
      </c>
      <c r="R147" s="20">
        <v>4</v>
      </c>
      <c r="S147" s="187">
        <v>54.545454545454547</v>
      </c>
    </row>
    <row r="148" spans="2:19" ht="18">
      <c r="B148" s="51">
        <f t="shared" si="6"/>
        <v>6</v>
      </c>
      <c r="C148" s="185" t="s">
        <v>168</v>
      </c>
      <c r="D148" s="186">
        <v>240</v>
      </c>
      <c r="E148" s="20">
        <v>4</v>
      </c>
      <c r="F148" s="20">
        <v>7</v>
      </c>
      <c r="G148" s="20">
        <v>7</v>
      </c>
      <c r="H148" s="20">
        <v>9</v>
      </c>
      <c r="I148" s="20">
        <v>5.4545454545454541</v>
      </c>
      <c r="J148" s="20">
        <v>6</v>
      </c>
      <c r="K148" s="20">
        <v>6</v>
      </c>
      <c r="L148" s="20">
        <v>8</v>
      </c>
      <c r="M148" s="20">
        <v>8</v>
      </c>
      <c r="N148" s="20">
        <v>5</v>
      </c>
      <c r="O148" s="20">
        <v>6</v>
      </c>
      <c r="P148" s="20">
        <v>5</v>
      </c>
      <c r="Q148" s="20">
        <v>3</v>
      </c>
      <c r="R148" s="20">
        <v>3</v>
      </c>
      <c r="S148" s="187">
        <v>65.454545454545453</v>
      </c>
    </row>
    <row r="149" spans="2:19" ht="18">
      <c r="B149" s="51">
        <f t="shared" si="6"/>
        <v>7</v>
      </c>
      <c r="C149" s="185" t="s">
        <v>61</v>
      </c>
      <c r="D149" s="186">
        <v>29</v>
      </c>
      <c r="E149" s="20">
        <v>5.6363636363636367</v>
      </c>
      <c r="F149" s="20">
        <v>8</v>
      </c>
      <c r="G149" s="20">
        <v>10</v>
      </c>
      <c r="H149" s="20">
        <v>4</v>
      </c>
      <c r="I149" s="20">
        <v>8</v>
      </c>
      <c r="J149" s="20">
        <v>7</v>
      </c>
      <c r="K149" s="20">
        <v>5</v>
      </c>
      <c r="L149" s="20">
        <v>5</v>
      </c>
      <c r="M149" s="20">
        <v>7</v>
      </c>
      <c r="N149" s="20">
        <v>1</v>
      </c>
      <c r="O149" s="20">
        <v>5</v>
      </c>
      <c r="P149" s="20">
        <v>6</v>
      </c>
      <c r="Q149" s="20">
        <v>8</v>
      </c>
      <c r="R149" s="20">
        <v>6</v>
      </c>
      <c r="S149" s="187">
        <v>67.63636363636364</v>
      </c>
    </row>
    <row r="150" spans="2:19" ht="18">
      <c r="B150" s="51">
        <f t="shared" si="6"/>
        <v>8</v>
      </c>
      <c r="C150" s="185" t="s">
        <v>202</v>
      </c>
      <c r="D150" s="186">
        <v>17</v>
      </c>
      <c r="E150" s="20">
        <v>8</v>
      </c>
      <c r="F150" s="20">
        <v>6</v>
      </c>
      <c r="G150" s="20">
        <v>1</v>
      </c>
      <c r="H150" s="20">
        <v>8</v>
      </c>
      <c r="I150" s="20">
        <v>6</v>
      </c>
      <c r="J150" s="20">
        <v>9</v>
      </c>
      <c r="K150" s="20">
        <v>8</v>
      </c>
      <c r="L150" s="20">
        <v>2</v>
      </c>
      <c r="M150" s="20">
        <v>5.8181818181818183</v>
      </c>
      <c r="N150" s="20">
        <v>9</v>
      </c>
      <c r="O150" s="20">
        <v>7</v>
      </c>
      <c r="P150" s="20">
        <v>3</v>
      </c>
      <c r="Q150" s="20">
        <v>6</v>
      </c>
      <c r="R150" s="20">
        <v>9</v>
      </c>
      <c r="S150" s="187">
        <v>69.818181818181813</v>
      </c>
    </row>
    <row r="151" spans="2:19" ht="18">
      <c r="B151" s="51">
        <f t="shared" si="6"/>
        <v>9</v>
      </c>
      <c r="C151" s="185" t="s">
        <v>150</v>
      </c>
      <c r="D151" s="186">
        <v>90</v>
      </c>
      <c r="E151" s="20">
        <v>7</v>
      </c>
      <c r="F151" s="20">
        <v>2</v>
      </c>
      <c r="G151" s="20">
        <v>2</v>
      </c>
      <c r="H151" s="20">
        <v>6</v>
      </c>
      <c r="I151" s="20">
        <v>9</v>
      </c>
      <c r="J151" s="20">
        <v>8</v>
      </c>
      <c r="K151" s="20">
        <v>7</v>
      </c>
      <c r="L151" s="20">
        <v>6.6363636363636367</v>
      </c>
      <c r="M151" s="20">
        <v>10</v>
      </c>
      <c r="N151" s="20">
        <v>6</v>
      </c>
      <c r="O151" s="20">
        <v>9</v>
      </c>
      <c r="P151" s="20">
        <v>9</v>
      </c>
      <c r="Q151" s="20">
        <v>9</v>
      </c>
      <c r="R151" s="20">
        <v>8</v>
      </c>
      <c r="S151" s="187">
        <v>79.63636363636364</v>
      </c>
    </row>
    <row r="152" spans="2:19" ht="18">
      <c r="B152" s="51">
        <f t="shared" si="6"/>
        <v>10</v>
      </c>
      <c r="C152" s="185" t="s">
        <v>146</v>
      </c>
      <c r="D152" s="186">
        <v>172</v>
      </c>
      <c r="E152" s="20">
        <v>11</v>
      </c>
      <c r="F152" s="20">
        <v>9</v>
      </c>
      <c r="G152" s="20">
        <v>8</v>
      </c>
      <c r="H152" s="20">
        <v>5</v>
      </c>
      <c r="I152" s="20">
        <v>7</v>
      </c>
      <c r="J152" s="20">
        <v>3</v>
      </c>
      <c r="K152" s="20">
        <v>10</v>
      </c>
      <c r="L152" s="20">
        <v>6</v>
      </c>
      <c r="M152" s="20">
        <v>5</v>
      </c>
      <c r="N152" s="20">
        <v>11</v>
      </c>
      <c r="O152" s="20">
        <v>7.2727272727272725</v>
      </c>
      <c r="P152" s="20">
        <v>10</v>
      </c>
      <c r="Q152" s="20">
        <v>7</v>
      </c>
      <c r="R152" s="20">
        <v>10</v>
      </c>
      <c r="S152" s="187">
        <v>87.272727272727266</v>
      </c>
    </row>
    <row r="153" spans="2:19" ht="18">
      <c r="B153" s="51">
        <f t="shared" si="6"/>
        <v>11</v>
      </c>
      <c r="C153" s="185" t="s">
        <v>192</v>
      </c>
      <c r="D153" s="186">
        <v>84</v>
      </c>
      <c r="E153" s="20">
        <v>9</v>
      </c>
      <c r="F153" s="20">
        <v>11</v>
      </c>
      <c r="G153" s="20">
        <v>11</v>
      </c>
      <c r="H153" s="20">
        <v>10</v>
      </c>
      <c r="I153" s="20">
        <v>11</v>
      </c>
      <c r="J153" s="20">
        <v>10</v>
      </c>
      <c r="K153" s="20">
        <v>9</v>
      </c>
      <c r="L153" s="20">
        <v>10</v>
      </c>
      <c r="M153" s="20">
        <v>1</v>
      </c>
      <c r="N153" s="20">
        <v>7.1818181818181817</v>
      </c>
      <c r="O153" s="20">
        <v>8</v>
      </c>
      <c r="P153" s="20">
        <v>13</v>
      </c>
      <c r="Q153" s="20">
        <v>7.1818181818181817</v>
      </c>
      <c r="R153" s="188">
        <v>7.1818181818181817</v>
      </c>
      <c r="S153" s="187">
        <v>100.54545454545456</v>
      </c>
    </row>
    <row r="154" spans="2:19" ht="18">
      <c r="B154" s="51">
        <f t="shared" si="6"/>
        <v>12</v>
      </c>
      <c r="C154" s="185" t="s">
        <v>20</v>
      </c>
      <c r="D154" s="186">
        <v>71</v>
      </c>
      <c r="E154" s="20">
        <v>10</v>
      </c>
      <c r="F154" s="20">
        <v>10</v>
      </c>
      <c r="G154" s="20">
        <v>5</v>
      </c>
      <c r="H154" s="20">
        <v>7</v>
      </c>
      <c r="I154" s="20">
        <v>5</v>
      </c>
      <c r="J154" s="20">
        <v>13</v>
      </c>
      <c r="K154" s="20">
        <v>13</v>
      </c>
      <c r="L154" s="20">
        <v>13</v>
      </c>
      <c r="M154" s="20">
        <v>13</v>
      </c>
      <c r="N154" s="20">
        <v>13</v>
      </c>
      <c r="O154" s="20">
        <v>13</v>
      </c>
      <c r="P154" s="20">
        <v>13</v>
      </c>
      <c r="Q154" s="20">
        <v>13</v>
      </c>
      <c r="R154" s="20">
        <v>13</v>
      </c>
      <c r="S154" s="187">
        <v>128</v>
      </c>
    </row>
    <row r="155" spans="2:19" ht="18">
      <c r="B155" s="189">
        <f t="shared" si="6"/>
        <v>13</v>
      </c>
      <c r="C155" s="185" t="s">
        <v>7</v>
      </c>
      <c r="D155" s="186">
        <v>45</v>
      </c>
      <c r="E155" s="20">
        <v>12</v>
      </c>
      <c r="F155" s="20">
        <v>12</v>
      </c>
      <c r="G155" s="20">
        <v>13</v>
      </c>
      <c r="H155" s="20">
        <v>13</v>
      </c>
      <c r="I155" s="20">
        <v>13</v>
      </c>
      <c r="J155" s="20">
        <v>13</v>
      </c>
      <c r="K155" s="20">
        <v>13</v>
      </c>
      <c r="L155" s="20">
        <v>11</v>
      </c>
      <c r="M155" s="20">
        <v>11</v>
      </c>
      <c r="N155" s="20">
        <v>10</v>
      </c>
      <c r="O155" s="20">
        <v>11</v>
      </c>
      <c r="P155" s="20">
        <v>12</v>
      </c>
      <c r="Q155" s="20">
        <v>13</v>
      </c>
      <c r="R155" s="20">
        <v>13</v>
      </c>
      <c r="S155" s="187">
        <v>144</v>
      </c>
    </row>
    <row r="156" spans="2:19" ht="13.5" thickBot="1"/>
    <row r="157" spans="2:19" ht="29.1" customHeight="1" thickTop="1" thickBot="1">
      <c r="C157" s="203" t="s">
        <v>271</v>
      </c>
      <c r="D157" s="204"/>
      <c r="E157" s="204"/>
      <c r="F157" s="204"/>
      <c r="G157" s="204"/>
      <c r="H157" s="204"/>
      <c r="I157" s="204"/>
      <c r="J157" s="204"/>
      <c r="K157" s="204"/>
      <c r="L157" s="204"/>
      <c r="M157" s="204"/>
      <c r="N157" s="204"/>
      <c r="O157" s="204"/>
      <c r="P157" s="204"/>
      <c r="Q157" s="204"/>
      <c r="R157" s="205"/>
    </row>
    <row r="158" spans="2:19" ht="46.5" thickTop="1" thickBot="1">
      <c r="C158" s="149" t="s">
        <v>8</v>
      </c>
      <c r="D158" s="11" t="s">
        <v>9</v>
      </c>
      <c r="E158" s="12" t="s">
        <v>10</v>
      </c>
      <c r="F158" s="13" t="s">
        <v>11</v>
      </c>
      <c r="G158" s="13" t="s">
        <v>12</v>
      </c>
      <c r="H158" s="13" t="s">
        <v>13</v>
      </c>
      <c r="I158" s="13" t="s">
        <v>14</v>
      </c>
      <c r="J158" s="13" t="s">
        <v>15</v>
      </c>
      <c r="K158" s="13" t="s">
        <v>16</v>
      </c>
      <c r="L158" s="13" t="s">
        <v>17</v>
      </c>
      <c r="M158" s="13" t="s">
        <v>18</v>
      </c>
      <c r="N158" s="13" t="s">
        <v>21</v>
      </c>
      <c r="O158" s="13" t="s">
        <v>22</v>
      </c>
      <c r="P158" s="13" t="s">
        <v>23</v>
      </c>
      <c r="Q158" s="86" t="s">
        <v>24</v>
      </c>
      <c r="R158" s="9" t="s">
        <v>178</v>
      </c>
    </row>
    <row r="159" spans="2:19" ht="18.75" thickTop="1">
      <c r="B159" s="91">
        <v>1</v>
      </c>
      <c r="C159" s="147" t="s">
        <v>179</v>
      </c>
      <c r="D159" s="88">
        <v>13</v>
      </c>
      <c r="E159" s="69">
        <v>1</v>
      </c>
      <c r="F159" s="70">
        <v>1.2</v>
      </c>
      <c r="G159" s="70">
        <v>1</v>
      </c>
      <c r="H159" s="70">
        <v>1</v>
      </c>
      <c r="I159" s="70">
        <v>1</v>
      </c>
      <c r="J159" s="70">
        <v>1</v>
      </c>
      <c r="K159" s="70">
        <v>1</v>
      </c>
      <c r="L159" s="70">
        <v>1</v>
      </c>
      <c r="M159" s="70">
        <v>1</v>
      </c>
      <c r="N159" s="70">
        <v>3</v>
      </c>
      <c r="O159" s="70">
        <v>3</v>
      </c>
      <c r="P159" s="70">
        <v>1</v>
      </c>
      <c r="Q159" s="71">
        <v>4</v>
      </c>
      <c r="R159" s="134">
        <v>13.2</v>
      </c>
    </row>
    <row r="160" spans="2:19" ht="18">
      <c r="B160" s="91">
        <f>B159+1</f>
        <v>2</v>
      </c>
      <c r="C160" s="150" t="s">
        <v>64</v>
      </c>
      <c r="D160" s="88">
        <v>23</v>
      </c>
      <c r="E160" s="69">
        <v>4</v>
      </c>
      <c r="F160" s="70">
        <v>4</v>
      </c>
      <c r="G160" s="70">
        <v>4</v>
      </c>
      <c r="H160" s="70">
        <v>2.2999999999999998</v>
      </c>
      <c r="I160" s="70">
        <v>2</v>
      </c>
      <c r="J160" s="70">
        <v>2</v>
      </c>
      <c r="K160" s="70">
        <v>2</v>
      </c>
      <c r="L160" s="70">
        <v>3</v>
      </c>
      <c r="M160" s="70">
        <v>4</v>
      </c>
      <c r="N160" s="70">
        <v>1</v>
      </c>
      <c r="O160" s="70">
        <v>2</v>
      </c>
      <c r="P160" s="70">
        <v>2</v>
      </c>
      <c r="Q160" s="71">
        <v>1</v>
      </c>
      <c r="R160" s="134">
        <v>25.299999999999997</v>
      </c>
    </row>
    <row r="161" spans="2:18" ht="18">
      <c r="B161" s="91">
        <f t="shared" ref="B161:B173" si="7">B160+1</f>
        <v>3</v>
      </c>
      <c r="C161" s="150" t="s">
        <v>161</v>
      </c>
      <c r="D161" s="88">
        <v>48</v>
      </c>
      <c r="E161" s="69">
        <v>3</v>
      </c>
      <c r="F161" s="70">
        <v>3</v>
      </c>
      <c r="G161" s="70">
        <v>2</v>
      </c>
      <c r="H161" s="70">
        <v>2</v>
      </c>
      <c r="I161" s="70">
        <v>3.6</v>
      </c>
      <c r="J161" s="70">
        <v>6</v>
      </c>
      <c r="K161" s="70">
        <v>7</v>
      </c>
      <c r="L161" s="70">
        <v>7</v>
      </c>
      <c r="M161" s="70">
        <v>2</v>
      </c>
      <c r="N161" s="70">
        <v>4</v>
      </c>
      <c r="O161" s="70">
        <v>5</v>
      </c>
      <c r="P161" s="70">
        <v>4</v>
      </c>
      <c r="Q161" s="71">
        <v>5</v>
      </c>
      <c r="R161" s="134">
        <v>39.6</v>
      </c>
    </row>
    <row r="162" spans="2:18" ht="18">
      <c r="B162" s="91">
        <f t="shared" si="7"/>
        <v>4</v>
      </c>
      <c r="C162" s="150" t="s">
        <v>63</v>
      </c>
      <c r="D162" s="88">
        <v>177</v>
      </c>
      <c r="E162" s="69">
        <v>2</v>
      </c>
      <c r="F162" s="70">
        <v>1</v>
      </c>
      <c r="G162" s="70">
        <v>3.9</v>
      </c>
      <c r="H162" s="70">
        <v>5</v>
      </c>
      <c r="I162" s="70">
        <v>3</v>
      </c>
      <c r="J162" s="70">
        <v>3</v>
      </c>
      <c r="K162" s="70">
        <v>5</v>
      </c>
      <c r="L162" s="70">
        <v>9</v>
      </c>
      <c r="M162" s="70">
        <v>5</v>
      </c>
      <c r="N162" s="70">
        <v>5</v>
      </c>
      <c r="O162" s="70">
        <v>1</v>
      </c>
      <c r="P162" s="70">
        <v>15</v>
      </c>
      <c r="Q162" s="71">
        <v>15</v>
      </c>
      <c r="R162" s="134">
        <v>42.900000000000006</v>
      </c>
    </row>
    <row r="163" spans="2:18" ht="18">
      <c r="B163" s="91">
        <f t="shared" si="7"/>
        <v>5</v>
      </c>
      <c r="C163" s="150" t="s">
        <v>168</v>
      </c>
      <c r="D163" s="88">
        <v>240</v>
      </c>
      <c r="E163" s="69">
        <v>8</v>
      </c>
      <c r="F163" s="70">
        <v>5</v>
      </c>
      <c r="G163" s="70">
        <v>3</v>
      </c>
      <c r="H163" s="70">
        <v>4</v>
      </c>
      <c r="I163" s="70">
        <v>8</v>
      </c>
      <c r="J163" s="70">
        <v>5</v>
      </c>
      <c r="K163" s="70">
        <v>3</v>
      </c>
      <c r="L163" s="70">
        <v>4.4000000000000004</v>
      </c>
      <c r="M163" s="70">
        <v>3</v>
      </c>
      <c r="N163" s="70">
        <v>8</v>
      </c>
      <c r="O163" s="70">
        <v>4</v>
      </c>
      <c r="P163" s="70">
        <v>3</v>
      </c>
      <c r="Q163" s="71">
        <v>6</v>
      </c>
      <c r="R163" s="134">
        <v>48.400000000000006</v>
      </c>
    </row>
    <row r="164" spans="2:18" ht="18">
      <c r="B164" s="91">
        <f t="shared" si="7"/>
        <v>6</v>
      </c>
      <c r="C164" s="147" t="s">
        <v>273</v>
      </c>
      <c r="D164" s="88">
        <v>147</v>
      </c>
      <c r="E164" s="69">
        <v>10</v>
      </c>
      <c r="F164" s="70">
        <v>7</v>
      </c>
      <c r="G164" s="70">
        <v>5</v>
      </c>
      <c r="H164" s="70">
        <v>3</v>
      </c>
      <c r="I164" s="70">
        <v>5</v>
      </c>
      <c r="J164" s="70">
        <v>4</v>
      </c>
      <c r="K164" s="70">
        <v>8</v>
      </c>
      <c r="L164" s="70">
        <v>4</v>
      </c>
      <c r="M164" s="70">
        <v>15</v>
      </c>
      <c r="N164" s="70">
        <v>5.3</v>
      </c>
      <c r="O164" s="70">
        <v>6</v>
      </c>
      <c r="P164" s="70">
        <v>9</v>
      </c>
      <c r="Q164" s="71">
        <v>2</v>
      </c>
      <c r="R164" s="134">
        <v>58.3</v>
      </c>
    </row>
    <row r="165" spans="2:18" ht="18">
      <c r="B165" s="91">
        <f t="shared" si="7"/>
        <v>7</v>
      </c>
      <c r="C165" s="150" t="s">
        <v>206</v>
      </c>
      <c r="D165" s="88">
        <v>119</v>
      </c>
      <c r="E165" s="69">
        <v>6</v>
      </c>
      <c r="F165" s="70">
        <v>6</v>
      </c>
      <c r="G165" s="70">
        <v>7</v>
      </c>
      <c r="H165" s="70">
        <v>15</v>
      </c>
      <c r="I165" s="70">
        <v>10</v>
      </c>
      <c r="J165" s="70">
        <v>6</v>
      </c>
      <c r="K165" s="70">
        <v>4</v>
      </c>
      <c r="L165" s="70">
        <v>2</v>
      </c>
      <c r="M165" s="70">
        <v>6</v>
      </c>
      <c r="N165" s="70">
        <v>6</v>
      </c>
      <c r="O165" s="70">
        <v>10</v>
      </c>
      <c r="P165" s="70">
        <v>6</v>
      </c>
      <c r="Q165" s="71">
        <v>7</v>
      </c>
      <c r="R165" s="134">
        <v>66</v>
      </c>
    </row>
    <row r="166" spans="2:18" ht="18">
      <c r="B166" s="91">
        <f t="shared" si="7"/>
        <v>8</v>
      </c>
      <c r="C166" s="150" t="s">
        <v>152</v>
      </c>
      <c r="D166" s="88">
        <v>150</v>
      </c>
      <c r="E166" s="69">
        <v>9</v>
      </c>
      <c r="F166" s="70">
        <v>2</v>
      </c>
      <c r="G166" s="70">
        <v>8</v>
      </c>
      <c r="H166" s="70">
        <v>6</v>
      </c>
      <c r="I166" s="70">
        <v>4</v>
      </c>
      <c r="J166" s="70">
        <v>7</v>
      </c>
      <c r="K166" s="70">
        <v>6</v>
      </c>
      <c r="L166" s="70">
        <v>6</v>
      </c>
      <c r="M166" s="70">
        <v>6.1</v>
      </c>
      <c r="N166" s="70">
        <v>7</v>
      </c>
      <c r="O166" s="70">
        <v>7</v>
      </c>
      <c r="P166" s="70">
        <v>11</v>
      </c>
      <c r="Q166" s="71">
        <v>8</v>
      </c>
      <c r="R166" s="134">
        <v>67.099999999999994</v>
      </c>
    </row>
    <row r="167" spans="2:18" ht="18">
      <c r="B167" s="91">
        <f t="shared" si="7"/>
        <v>9</v>
      </c>
      <c r="C167" s="150" t="s">
        <v>146</v>
      </c>
      <c r="D167" s="88">
        <v>172</v>
      </c>
      <c r="E167" s="69">
        <v>7</v>
      </c>
      <c r="F167" s="70">
        <v>9</v>
      </c>
      <c r="G167" s="70">
        <v>6</v>
      </c>
      <c r="H167" s="70">
        <v>7</v>
      </c>
      <c r="I167" s="70">
        <v>15</v>
      </c>
      <c r="J167" s="70">
        <v>10</v>
      </c>
      <c r="K167" s="70">
        <v>7.7</v>
      </c>
      <c r="L167" s="70">
        <v>8</v>
      </c>
      <c r="M167" s="70">
        <v>9</v>
      </c>
      <c r="N167" s="70">
        <v>10</v>
      </c>
      <c r="O167" s="70">
        <v>11</v>
      </c>
      <c r="P167" s="70">
        <v>8</v>
      </c>
      <c r="Q167" s="71">
        <v>3</v>
      </c>
      <c r="R167" s="134">
        <v>84.7</v>
      </c>
    </row>
    <row r="168" spans="2:18" ht="18">
      <c r="B168" s="91">
        <f t="shared" si="7"/>
        <v>10</v>
      </c>
      <c r="C168" s="124" t="s">
        <v>61</v>
      </c>
      <c r="D168" s="89">
        <v>212</v>
      </c>
      <c r="E168" s="19">
        <v>7.8</v>
      </c>
      <c r="F168" s="20">
        <v>8</v>
      </c>
      <c r="G168" s="20">
        <v>10</v>
      </c>
      <c r="H168" s="20">
        <v>9</v>
      </c>
      <c r="I168" s="20">
        <v>6</v>
      </c>
      <c r="J168" s="20">
        <v>9</v>
      </c>
      <c r="K168" s="20">
        <v>9</v>
      </c>
      <c r="L168" s="20">
        <v>5</v>
      </c>
      <c r="M168" s="20">
        <v>8</v>
      </c>
      <c r="N168" s="20">
        <v>9</v>
      </c>
      <c r="O168" s="20">
        <v>8</v>
      </c>
      <c r="P168" s="20">
        <v>7</v>
      </c>
      <c r="Q168" s="84">
        <v>9</v>
      </c>
      <c r="R168" s="134">
        <v>85.8</v>
      </c>
    </row>
    <row r="169" spans="2:18" ht="18">
      <c r="B169" s="91">
        <f t="shared" si="7"/>
        <v>11</v>
      </c>
      <c r="C169" s="156" t="s">
        <v>234</v>
      </c>
      <c r="D169" s="89">
        <v>69</v>
      </c>
      <c r="E169" s="19">
        <v>13</v>
      </c>
      <c r="F169" s="20">
        <v>11</v>
      </c>
      <c r="G169" s="20">
        <v>9</v>
      </c>
      <c r="H169" s="20">
        <v>8</v>
      </c>
      <c r="I169" s="20">
        <v>7</v>
      </c>
      <c r="J169" s="20">
        <v>8</v>
      </c>
      <c r="K169" s="20">
        <v>11</v>
      </c>
      <c r="L169" s="20">
        <v>10</v>
      </c>
      <c r="M169" s="20">
        <v>7</v>
      </c>
      <c r="N169" s="20">
        <v>2</v>
      </c>
      <c r="O169" s="20">
        <v>8.1999999999999993</v>
      </c>
      <c r="P169" s="20">
        <v>10</v>
      </c>
      <c r="Q169" s="84">
        <v>10</v>
      </c>
      <c r="R169" s="134">
        <v>90.2</v>
      </c>
    </row>
    <row r="170" spans="2:18" ht="18">
      <c r="B170" s="91">
        <f t="shared" si="7"/>
        <v>12</v>
      </c>
      <c r="C170" s="156" t="s">
        <v>272</v>
      </c>
      <c r="D170" s="89">
        <v>8</v>
      </c>
      <c r="E170" s="19">
        <v>11</v>
      </c>
      <c r="F170" s="20">
        <v>15</v>
      </c>
      <c r="G170" s="20">
        <v>12</v>
      </c>
      <c r="H170" s="20">
        <v>11</v>
      </c>
      <c r="I170" s="20">
        <v>11</v>
      </c>
      <c r="J170" s="20">
        <v>11</v>
      </c>
      <c r="K170" s="20">
        <v>13</v>
      </c>
      <c r="L170" s="20">
        <v>11</v>
      </c>
      <c r="M170" s="20">
        <v>10</v>
      </c>
      <c r="N170" s="20">
        <v>11</v>
      </c>
      <c r="O170" s="20">
        <v>9</v>
      </c>
      <c r="P170" s="20">
        <v>5</v>
      </c>
      <c r="Q170" s="84">
        <v>11</v>
      </c>
      <c r="R170" s="134">
        <v>113</v>
      </c>
    </row>
    <row r="171" spans="2:18" ht="18">
      <c r="B171" s="91">
        <f t="shared" si="7"/>
        <v>13</v>
      </c>
      <c r="C171" s="156" t="s">
        <v>127</v>
      </c>
      <c r="D171" s="89">
        <v>4</v>
      </c>
      <c r="E171" s="19">
        <v>12</v>
      </c>
      <c r="F171" s="20">
        <v>15</v>
      </c>
      <c r="G171" s="20">
        <v>11</v>
      </c>
      <c r="H171" s="20">
        <v>10</v>
      </c>
      <c r="I171" s="20">
        <v>9</v>
      </c>
      <c r="J171" s="20">
        <v>15</v>
      </c>
      <c r="K171" s="20">
        <v>10</v>
      </c>
      <c r="L171" s="20">
        <v>15</v>
      </c>
      <c r="M171" s="20">
        <v>15</v>
      </c>
      <c r="N171" s="20">
        <v>15</v>
      </c>
      <c r="O171" s="20">
        <v>15</v>
      </c>
      <c r="P171" s="20">
        <v>12.7</v>
      </c>
      <c r="Q171" s="84">
        <v>15</v>
      </c>
      <c r="R171" s="134">
        <v>139.69999999999999</v>
      </c>
    </row>
    <row r="172" spans="2:18" ht="18">
      <c r="B172" s="91">
        <f t="shared" si="7"/>
        <v>14</v>
      </c>
      <c r="C172" s="156" t="s">
        <v>274</v>
      </c>
      <c r="D172" s="89">
        <v>92</v>
      </c>
      <c r="E172" s="19">
        <v>15</v>
      </c>
      <c r="F172" s="20">
        <v>15</v>
      </c>
      <c r="G172" s="20">
        <v>13</v>
      </c>
      <c r="H172" s="20">
        <v>12</v>
      </c>
      <c r="I172" s="20">
        <v>12</v>
      </c>
      <c r="J172" s="20">
        <v>12</v>
      </c>
      <c r="K172" s="20">
        <v>15</v>
      </c>
      <c r="L172" s="20">
        <v>15</v>
      </c>
      <c r="M172" s="20">
        <v>15</v>
      </c>
      <c r="N172" s="20">
        <v>15</v>
      </c>
      <c r="O172" s="20">
        <v>15</v>
      </c>
      <c r="P172" s="20">
        <v>15</v>
      </c>
      <c r="Q172" s="84">
        <v>15</v>
      </c>
      <c r="R172" s="134">
        <v>154</v>
      </c>
    </row>
    <row r="173" spans="2:18" ht="18">
      <c r="B173" s="91">
        <f t="shared" si="7"/>
        <v>15</v>
      </c>
      <c r="C173" s="156" t="s">
        <v>275</v>
      </c>
      <c r="D173" s="89">
        <v>114</v>
      </c>
      <c r="E173" s="19">
        <v>14</v>
      </c>
      <c r="F173" s="20">
        <v>15</v>
      </c>
      <c r="G173" s="20">
        <v>14</v>
      </c>
      <c r="H173" s="20">
        <v>13</v>
      </c>
      <c r="I173" s="20">
        <v>15</v>
      </c>
      <c r="J173" s="20">
        <v>15</v>
      </c>
      <c r="K173" s="20">
        <v>15</v>
      </c>
      <c r="L173" s="20">
        <v>15</v>
      </c>
      <c r="M173" s="20">
        <v>15</v>
      </c>
      <c r="N173" s="20">
        <v>15</v>
      </c>
      <c r="O173" s="20">
        <v>15</v>
      </c>
      <c r="P173" s="20">
        <v>15</v>
      </c>
      <c r="Q173" s="84">
        <v>15</v>
      </c>
      <c r="R173" s="134">
        <v>161</v>
      </c>
    </row>
    <row r="174" spans="2:18" ht="18.75" thickBot="1">
      <c r="B174" s="91"/>
      <c r="C174" s="141"/>
      <c r="D174" s="90"/>
      <c r="E174" s="85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68"/>
      <c r="R174" s="140"/>
    </row>
    <row r="175" spans="2:18" ht="14.25" thickTop="1" thickBot="1"/>
    <row r="176" spans="2:18" ht="27.6" customHeight="1" thickTop="1" thickBot="1">
      <c r="C176" s="203" t="s">
        <v>278</v>
      </c>
      <c r="D176" s="204"/>
      <c r="E176" s="204"/>
      <c r="F176" s="204"/>
      <c r="G176" s="204"/>
      <c r="H176" s="204"/>
      <c r="I176" s="204"/>
      <c r="J176" s="204"/>
      <c r="K176" s="204"/>
      <c r="L176" s="204"/>
      <c r="M176" s="204"/>
      <c r="N176" s="204"/>
      <c r="O176" s="204"/>
      <c r="P176" s="204"/>
      <c r="Q176" s="204"/>
      <c r="R176" s="205"/>
    </row>
    <row r="177" spans="2:18" ht="46.5" thickTop="1" thickBot="1">
      <c r="C177" s="149" t="s">
        <v>8</v>
      </c>
      <c r="D177" s="11" t="s">
        <v>9</v>
      </c>
      <c r="E177" s="12" t="s">
        <v>10</v>
      </c>
      <c r="F177" s="13" t="s">
        <v>11</v>
      </c>
      <c r="G177" s="13" t="s">
        <v>12</v>
      </c>
      <c r="H177" s="13" t="s">
        <v>13</v>
      </c>
      <c r="I177" s="13" t="s">
        <v>14</v>
      </c>
      <c r="J177" s="13" t="s">
        <v>15</v>
      </c>
      <c r="K177" s="13" t="s">
        <v>16</v>
      </c>
      <c r="L177" s="13" t="s">
        <v>17</v>
      </c>
      <c r="M177" s="13" t="s">
        <v>18</v>
      </c>
      <c r="N177" s="13" t="s">
        <v>21</v>
      </c>
      <c r="O177" s="13" t="s">
        <v>22</v>
      </c>
      <c r="P177" s="13" t="s">
        <v>23</v>
      </c>
      <c r="Q177" s="86" t="s">
        <v>24</v>
      </c>
      <c r="R177" s="9" t="s">
        <v>178</v>
      </c>
    </row>
    <row r="178" spans="2:18" ht="18.75" thickTop="1">
      <c r="B178" s="91">
        <v>1</v>
      </c>
      <c r="C178" s="150" t="s">
        <v>63</v>
      </c>
      <c r="D178" s="88">
        <v>177</v>
      </c>
      <c r="E178" s="69">
        <v>1</v>
      </c>
      <c r="F178" s="70">
        <v>2.1428571428571428</v>
      </c>
      <c r="G178" s="70">
        <v>7</v>
      </c>
      <c r="H178" s="70">
        <v>8</v>
      </c>
      <c r="I178" s="70">
        <v>3</v>
      </c>
      <c r="J178" s="70">
        <v>1</v>
      </c>
      <c r="K178" s="70">
        <v>2</v>
      </c>
      <c r="L178" s="70">
        <v>4</v>
      </c>
      <c r="M178" s="70">
        <v>1</v>
      </c>
      <c r="N178" s="70">
        <v>3</v>
      </c>
      <c r="O178" s="70"/>
      <c r="P178" s="70"/>
      <c r="Q178" s="71"/>
      <c r="R178" s="134">
        <v>17.142857142857139</v>
      </c>
    </row>
    <row r="179" spans="2:18" ht="18">
      <c r="B179" s="91">
        <f>B178+1</f>
        <v>2</v>
      </c>
      <c r="C179" s="147" t="s">
        <v>281</v>
      </c>
      <c r="D179" s="88">
        <v>50</v>
      </c>
      <c r="E179" s="69">
        <v>4</v>
      </c>
      <c r="F179" s="70">
        <v>5</v>
      </c>
      <c r="G179" s="70">
        <v>1</v>
      </c>
      <c r="H179" s="70">
        <v>1</v>
      </c>
      <c r="I179" s="70">
        <v>2.4285714285714284</v>
      </c>
      <c r="J179" s="70">
        <v>2</v>
      </c>
      <c r="K179" s="70">
        <v>1</v>
      </c>
      <c r="L179" s="70">
        <v>3</v>
      </c>
      <c r="M179" s="70">
        <v>9</v>
      </c>
      <c r="N179" s="70">
        <v>15</v>
      </c>
      <c r="O179" s="70"/>
      <c r="P179" s="70"/>
      <c r="Q179" s="71"/>
      <c r="R179" s="134">
        <v>19.428571428571431</v>
      </c>
    </row>
    <row r="180" spans="2:18" ht="18">
      <c r="B180" s="91">
        <f t="shared" ref="B180:B197" si="8">B179+1</f>
        <v>3</v>
      </c>
      <c r="C180" s="150" t="s">
        <v>64</v>
      </c>
      <c r="D180" s="88">
        <v>23</v>
      </c>
      <c r="E180" s="69">
        <v>2</v>
      </c>
      <c r="F180" s="70">
        <v>3</v>
      </c>
      <c r="G180" s="70">
        <v>2.7142857142857144</v>
      </c>
      <c r="H180" s="70">
        <v>2</v>
      </c>
      <c r="I180" s="70">
        <v>2</v>
      </c>
      <c r="J180" s="70">
        <v>3</v>
      </c>
      <c r="K180" s="70">
        <v>9</v>
      </c>
      <c r="L180" s="70">
        <v>5</v>
      </c>
      <c r="M180" s="70">
        <v>2</v>
      </c>
      <c r="N180" s="70">
        <v>6</v>
      </c>
      <c r="O180" s="70"/>
      <c r="P180" s="70"/>
      <c r="Q180" s="71"/>
      <c r="R180" s="134">
        <v>21.714285714285715</v>
      </c>
    </row>
    <row r="181" spans="2:18" ht="18">
      <c r="B181" s="91">
        <f t="shared" si="8"/>
        <v>4</v>
      </c>
      <c r="C181" s="150" t="s">
        <v>152</v>
      </c>
      <c r="D181" s="88">
        <v>150</v>
      </c>
      <c r="E181" s="69">
        <v>3</v>
      </c>
      <c r="F181" s="70">
        <v>1</v>
      </c>
      <c r="G181" s="70">
        <v>3</v>
      </c>
      <c r="H181" s="70">
        <v>2.8571428571428572</v>
      </c>
      <c r="I181" s="70">
        <v>4</v>
      </c>
      <c r="J181" s="70">
        <v>7</v>
      </c>
      <c r="K181" s="70">
        <v>4</v>
      </c>
      <c r="L181" s="70">
        <v>1</v>
      </c>
      <c r="M181" s="70">
        <v>4</v>
      </c>
      <c r="N181" s="70">
        <v>7</v>
      </c>
      <c r="O181" s="70"/>
      <c r="P181" s="70"/>
      <c r="Q181" s="71"/>
      <c r="R181" s="134">
        <v>22.857142857142861</v>
      </c>
    </row>
    <row r="182" spans="2:18" ht="18">
      <c r="B182" s="91">
        <f t="shared" si="8"/>
        <v>5</v>
      </c>
      <c r="C182" s="150" t="s">
        <v>161</v>
      </c>
      <c r="D182" s="88">
        <v>48</v>
      </c>
      <c r="E182" s="69">
        <v>8</v>
      </c>
      <c r="F182" s="70">
        <v>7</v>
      </c>
      <c r="G182" s="70">
        <v>2</v>
      </c>
      <c r="H182" s="70">
        <v>7</v>
      </c>
      <c r="I182" s="70">
        <v>5</v>
      </c>
      <c r="J182" s="70">
        <v>11</v>
      </c>
      <c r="K182" s="70">
        <v>3</v>
      </c>
      <c r="L182" s="70">
        <v>6</v>
      </c>
      <c r="M182" s="70">
        <v>4.5714285714285712</v>
      </c>
      <c r="N182" s="70">
        <v>2</v>
      </c>
      <c r="O182" s="70"/>
      <c r="P182" s="70"/>
      <c r="Q182" s="71"/>
      <c r="R182" s="134">
        <v>36.571428571428569</v>
      </c>
    </row>
    <row r="183" spans="2:18" ht="18">
      <c r="B183" s="91">
        <f t="shared" si="8"/>
        <v>6</v>
      </c>
      <c r="C183" s="147" t="s">
        <v>280</v>
      </c>
      <c r="D183" s="88">
        <v>100</v>
      </c>
      <c r="E183" s="69">
        <v>7</v>
      </c>
      <c r="F183" s="70">
        <v>14</v>
      </c>
      <c r="G183" s="70">
        <v>12</v>
      </c>
      <c r="H183" s="70">
        <v>3</v>
      </c>
      <c r="I183" s="70">
        <v>1</v>
      </c>
      <c r="J183" s="70">
        <v>9</v>
      </c>
      <c r="K183" s="70">
        <v>6</v>
      </c>
      <c r="L183" s="70">
        <v>5.2857142857142856</v>
      </c>
      <c r="M183" s="70">
        <v>3</v>
      </c>
      <c r="N183" s="70">
        <v>8</v>
      </c>
      <c r="O183" s="70"/>
      <c r="P183" s="70"/>
      <c r="Q183" s="71"/>
      <c r="R183" s="134">
        <v>42.285714285714278</v>
      </c>
    </row>
    <row r="184" spans="2:18" ht="18">
      <c r="B184" s="91">
        <f t="shared" si="8"/>
        <v>7</v>
      </c>
      <c r="C184" s="150" t="s">
        <v>61</v>
      </c>
      <c r="D184" s="88">
        <v>29</v>
      </c>
      <c r="E184" s="69">
        <v>6</v>
      </c>
      <c r="F184" s="70">
        <v>12</v>
      </c>
      <c r="G184" s="70">
        <v>4</v>
      </c>
      <c r="H184" s="70">
        <v>6</v>
      </c>
      <c r="I184" s="70">
        <v>14</v>
      </c>
      <c r="J184" s="70">
        <v>5</v>
      </c>
      <c r="K184" s="70">
        <v>11</v>
      </c>
      <c r="L184" s="70">
        <v>2</v>
      </c>
      <c r="M184" s="70">
        <v>5</v>
      </c>
      <c r="N184" s="70">
        <v>9</v>
      </c>
      <c r="O184" s="70"/>
      <c r="P184" s="70"/>
      <c r="Q184" s="71"/>
      <c r="R184" s="134">
        <v>48</v>
      </c>
    </row>
    <row r="185" spans="2:18" ht="18">
      <c r="B185" s="91">
        <f t="shared" si="8"/>
        <v>8</v>
      </c>
      <c r="C185" s="150" t="s">
        <v>168</v>
      </c>
      <c r="D185" s="88">
        <v>240</v>
      </c>
      <c r="E185" s="69">
        <v>6</v>
      </c>
      <c r="F185" s="70">
        <v>11</v>
      </c>
      <c r="G185" s="70">
        <v>10</v>
      </c>
      <c r="H185" s="70">
        <v>5</v>
      </c>
      <c r="I185" s="70">
        <v>6</v>
      </c>
      <c r="J185" s="70">
        <v>4</v>
      </c>
      <c r="K185" s="70">
        <v>6.4285714285714288</v>
      </c>
      <c r="L185" s="70">
        <v>10</v>
      </c>
      <c r="M185" s="70">
        <v>10</v>
      </c>
      <c r="N185" s="70">
        <v>4</v>
      </c>
      <c r="O185" s="70"/>
      <c r="P185" s="70"/>
      <c r="Q185" s="71"/>
      <c r="R185" s="134">
        <v>51.428571428571431</v>
      </c>
    </row>
    <row r="186" spans="2:18" ht="18">
      <c r="B186" s="91">
        <f t="shared" si="8"/>
        <v>9</v>
      </c>
      <c r="C186" s="150" t="s">
        <v>160</v>
      </c>
      <c r="D186" s="88">
        <v>14</v>
      </c>
      <c r="E186" s="69">
        <v>11</v>
      </c>
      <c r="F186" s="70">
        <v>6</v>
      </c>
      <c r="G186" s="70">
        <v>8</v>
      </c>
      <c r="H186" s="70">
        <v>13</v>
      </c>
      <c r="I186" s="70">
        <v>12</v>
      </c>
      <c r="J186" s="70">
        <v>8</v>
      </c>
      <c r="K186" s="70">
        <v>8</v>
      </c>
      <c r="L186" s="70">
        <v>8</v>
      </c>
      <c r="M186" s="70">
        <v>6</v>
      </c>
      <c r="N186" s="70">
        <v>10</v>
      </c>
      <c r="O186" s="70"/>
      <c r="P186" s="70"/>
      <c r="Q186" s="71"/>
      <c r="R186" s="134">
        <v>65</v>
      </c>
    </row>
    <row r="187" spans="2:18" ht="18">
      <c r="B187" s="91">
        <f t="shared" si="8"/>
        <v>10</v>
      </c>
      <c r="C187" s="124" t="s">
        <v>66</v>
      </c>
      <c r="D187" s="89">
        <v>27</v>
      </c>
      <c r="E187" s="19">
        <v>10</v>
      </c>
      <c r="F187" s="20">
        <v>9</v>
      </c>
      <c r="G187" s="20">
        <v>6</v>
      </c>
      <c r="H187" s="20">
        <v>9</v>
      </c>
      <c r="I187" s="20">
        <v>8</v>
      </c>
      <c r="J187" s="20">
        <v>16</v>
      </c>
      <c r="K187" s="20">
        <v>15</v>
      </c>
      <c r="L187" s="20">
        <v>7</v>
      </c>
      <c r="M187" s="20">
        <v>8</v>
      </c>
      <c r="N187" s="20">
        <v>8.1428571428571423</v>
      </c>
      <c r="O187" s="20"/>
      <c r="P187" s="20"/>
      <c r="Q187" s="84"/>
      <c r="R187" s="134">
        <v>65.142857142857139</v>
      </c>
    </row>
    <row r="188" spans="2:18" ht="18">
      <c r="B188" s="91">
        <f t="shared" si="8"/>
        <v>11</v>
      </c>
      <c r="C188" s="124" t="s">
        <v>62</v>
      </c>
      <c r="D188" s="89">
        <v>163</v>
      </c>
      <c r="E188" s="19">
        <v>5</v>
      </c>
      <c r="F188" s="20">
        <v>8</v>
      </c>
      <c r="G188" s="20">
        <v>17</v>
      </c>
      <c r="H188" s="20">
        <v>10</v>
      </c>
      <c r="I188" s="20">
        <v>7</v>
      </c>
      <c r="J188" s="20">
        <v>8.2857142857142865</v>
      </c>
      <c r="K188" s="20">
        <v>5</v>
      </c>
      <c r="L188" s="20">
        <v>12</v>
      </c>
      <c r="M188" s="20">
        <v>11</v>
      </c>
      <c r="N188" s="20">
        <v>16</v>
      </c>
      <c r="O188" s="20"/>
      <c r="P188" s="20"/>
      <c r="Q188" s="84"/>
      <c r="R188" s="134">
        <v>66.285714285714278</v>
      </c>
    </row>
    <row r="189" spans="2:18" ht="18">
      <c r="B189" s="91">
        <f t="shared" si="8"/>
        <v>12</v>
      </c>
      <c r="C189" s="124" t="s">
        <v>69</v>
      </c>
      <c r="D189" s="89">
        <v>90</v>
      </c>
      <c r="E189" s="19">
        <v>14</v>
      </c>
      <c r="F189" s="20">
        <v>4</v>
      </c>
      <c r="G189" s="20">
        <v>5</v>
      </c>
      <c r="H189" s="20">
        <v>19</v>
      </c>
      <c r="I189" s="20">
        <v>9</v>
      </c>
      <c r="J189" s="20">
        <v>10</v>
      </c>
      <c r="K189" s="20">
        <v>14</v>
      </c>
      <c r="L189" s="20">
        <v>9</v>
      </c>
      <c r="M189" s="20">
        <v>7</v>
      </c>
      <c r="N189" s="20">
        <v>11</v>
      </c>
      <c r="O189" s="20"/>
      <c r="P189" s="20"/>
      <c r="Q189" s="84"/>
      <c r="R189" s="134">
        <v>69</v>
      </c>
    </row>
    <row r="190" spans="2:18" ht="18">
      <c r="B190" s="91">
        <f t="shared" si="8"/>
        <v>13</v>
      </c>
      <c r="C190" s="124" t="s">
        <v>20</v>
      </c>
      <c r="D190" s="89">
        <v>71</v>
      </c>
      <c r="E190" s="19">
        <v>15</v>
      </c>
      <c r="F190" s="20">
        <v>19</v>
      </c>
      <c r="G190" s="20">
        <v>15</v>
      </c>
      <c r="H190" s="20">
        <v>4</v>
      </c>
      <c r="I190" s="20">
        <v>11</v>
      </c>
      <c r="J190" s="20">
        <v>6</v>
      </c>
      <c r="K190" s="20">
        <v>10</v>
      </c>
      <c r="L190" s="20">
        <v>19</v>
      </c>
      <c r="M190" s="20">
        <v>15</v>
      </c>
      <c r="N190" s="20">
        <v>1</v>
      </c>
      <c r="O190" s="20"/>
      <c r="P190" s="20"/>
      <c r="Q190" s="84"/>
      <c r="R190" s="134">
        <v>77</v>
      </c>
    </row>
    <row r="191" spans="2:18" ht="18">
      <c r="B191" s="91">
        <f t="shared" si="8"/>
        <v>14</v>
      </c>
      <c r="C191" s="124" t="s">
        <v>174</v>
      </c>
      <c r="D191" s="89">
        <v>72</v>
      </c>
      <c r="E191" s="19">
        <v>12</v>
      </c>
      <c r="F191" s="20">
        <v>13</v>
      </c>
      <c r="G191" s="20">
        <v>18</v>
      </c>
      <c r="H191" s="20">
        <v>16</v>
      </c>
      <c r="I191" s="20">
        <v>13</v>
      </c>
      <c r="J191" s="20">
        <v>14</v>
      </c>
      <c r="K191" s="20">
        <v>7</v>
      </c>
      <c r="L191" s="20">
        <v>11</v>
      </c>
      <c r="M191" s="20">
        <v>13</v>
      </c>
      <c r="N191" s="20">
        <v>5</v>
      </c>
      <c r="O191" s="20"/>
      <c r="P191" s="20"/>
      <c r="Q191" s="84"/>
      <c r="R191" s="134">
        <v>88</v>
      </c>
    </row>
    <row r="192" spans="2:18" ht="18">
      <c r="B192" s="91">
        <f t="shared" si="8"/>
        <v>15</v>
      </c>
      <c r="C192" s="124" t="s">
        <v>146</v>
      </c>
      <c r="D192" s="89">
        <v>172</v>
      </c>
      <c r="E192" s="19">
        <v>16</v>
      </c>
      <c r="F192" s="20">
        <v>10</v>
      </c>
      <c r="G192" s="20">
        <v>14</v>
      </c>
      <c r="H192" s="20">
        <v>11</v>
      </c>
      <c r="I192" s="20">
        <v>10</v>
      </c>
      <c r="J192" s="20">
        <v>13</v>
      </c>
      <c r="K192" s="20">
        <v>13</v>
      </c>
      <c r="L192" s="20">
        <v>15</v>
      </c>
      <c r="M192" s="20">
        <v>12</v>
      </c>
      <c r="N192" s="20">
        <v>13</v>
      </c>
      <c r="O192" s="20"/>
      <c r="P192" s="20"/>
      <c r="Q192" s="84"/>
      <c r="R192" s="134">
        <v>96</v>
      </c>
    </row>
    <row r="193" spans="2:18" ht="18">
      <c r="B193" s="91">
        <f t="shared" si="8"/>
        <v>16</v>
      </c>
      <c r="C193" s="124" t="s">
        <v>202</v>
      </c>
      <c r="D193" s="89">
        <v>17</v>
      </c>
      <c r="E193" s="19">
        <v>9</v>
      </c>
      <c r="F193" s="20">
        <v>19</v>
      </c>
      <c r="G193" s="20">
        <v>11</v>
      </c>
      <c r="H193" s="20">
        <v>14</v>
      </c>
      <c r="I193" s="20">
        <v>19</v>
      </c>
      <c r="J193" s="20">
        <v>12</v>
      </c>
      <c r="K193" s="20">
        <v>12</v>
      </c>
      <c r="L193" s="20">
        <v>16</v>
      </c>
      <c r="M193" s="20">
        <v>19</v>
      </c>
      <c r="N193" s="20">
        <v>19</v>
      </c>
      <c r="O193" s="20"/>
      <c r="P193" s="20"/>
      <c r="Q193" s="84"/>
      <c r="R193" s="134">
        <v>112</v>
      </c>
    </row>
    <row r="194" spans="2:18" ht="18">
      <c r="B194" s="91">
        <f t="shared" si="8"/>
        <v>17</v>
      </c>
      <c r="C194" s="156" t="s">
        <v>272</v>
      </c>
      <c r="D194" s="89">
        <v>8</v>
      </c>
      <c r="E194" s="19">
        <v>17</v>
      </c>
      <c r="F194" s="20">
        <v>16</v>
      </c>
      <c r="G194" s="20">
        <v>13</v>
      </c>
      <c r="H194" s="20">
        <v>12</v>
      </c>
      <c r="I194" s="20">
        <v>16</v>
      </c>
      <c r="J194" s="20">
        <v>15</v>
      </c>
      <c r="K194" s="20">
        <v>16</v>
      </c>
      <c r="L194" s="20">
        <v>14</v>
      </c>
      <c r="M194" s="20">
        <v>16</v>
      </c>
      <c r="N194" s="20">
        <v>12</v>
      </c>
      <c r="O194" s="20"/>
      <c r="P194" s="20"/>
      <c r="Q194" s="84"/>
      <c r="R194" s="134">
        <v>114</v>
      </c>
    </row>
    <row r="195" spans="2:18" ht="18">
      <c r="B195" s="91">
        <f t="shared" si="8"/>
        <v>18</v>
      </c>
      <c r="C195" s="124" t="s">
        <v>192</v>
      </c>
      <c r="D195" s="89">
        <v>84</v>
      </c>
      <c r="E195" s="19">
        <v>13</v>
      </c>
      <c r="F195" s="20">
        <v>2</v>
      </c>
      <c r="G195" s="20">
        <v>9</v>
      </c>
      <c r="H195" s="20">
        <v>19</v>
      </c>
      <c r="I195" s="20">
        <v>19</v>
      </c>
      <c r="J195" s="20">
        <v>19</v>
      </c>
      <c r="K195" s="20">
        <v>19</v>
      </c>
      <c r="L195" s="20">
        <v>19</v>
      </c>
      <c r="M195" s="20">
        <v>19</v>
      </c>
      <c r="N195" s="20">
        <v>19</v>
      </c>
      <c r="O195" s="20"/>
      <c r="P195" s="20"/>
      <c r="Q195" s="84"/>
      <c r="R195" s="134">
        <v>119</v>
      </c>
    </row>
    <row r="196" spans="2:18" ht="18">
      <c r="B196" s="91">
        <f t="shared" si="8"/>
        <v>19</v>
      </c>
      <c r="C196" s="124" t="s">
        <v>279</v>
      </c>
      <c r="D196" s="89">
        <v>73</v>
      </c>
      <c r="E196" s="19">
        <v>18</v>
      </c>
      <c r="F196" s="20">
        <v>15</v>
      </c>
      <c r="G196" s="20">
        <v>16</v>
      </c>
      <c r="H196" s="20">
        <v>15</v>
      </c>
      <c r="I196" s="20">
        <v>15</v>
      </c>
      <c r="J196" s="20">
        <v>17</v>
      </c>
      <c r="K196" s="20">
        <v>17</v>
      </c>
      <c r="L196" s="20">
        <v>13</v>
      </c>
      <c r="M196" s="20">
        <v>14</v>
      </c>
      <c r="N196" s="20">
        <v>14</v>
      </c>
      <c r="O196" s="20"/>
      <c r="P196" s="20"/>
      <c r="Q196" s="84"/>
      <c r="R196" s="134">
        <v>119</v>
      </c>
    </row>
    <row r="197" spans="2:18" ht="18.75" thickBot="1">
      <c r="B197" s="91">
        <f t="shared" si="8"/>
        <v>20</v>
      </c>
      <c r="C197" s="158"/>
      <c r="D197" s="90"/>
      <c r="E197" s="85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68"/>
      <c r="R197" s="140"/>
    </row>
    <row r="198" spans="2:18" ht="13.5" thickTop="1"/>
  </sheetData>
  <sortState ref="C178:R196">
    <sortCondition ref="R178:R196"/>
  </sortState>
  <mergeCells count="9">
    <mergeCell ref="C176:R176"/>
    <mergeCell ref="C157:R157"/>
    <mergeCell ref="C141:R141"/>
    <mergeCell ref="C115:R115"/>
    <mergeCell ref="C3:R3"/>
    <mergeCell ref="C31:R31"/>
    <mergeCell ref="C57:R57"/>
    <mergeCell ref="C76:R76"/>
    <mergeCell ref="C99:R99"/>
  </mergeCells>
  <printOptions horizontalCentered="1" verticalCentered="1"/>
  <pageMargins left="0.28000000000000003" right="0.18" top="0.32" bottom="0.5" header="0.35" footer="0.51181102362204722"/>
  <pageSetup paperSize="9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zoomScale="70" zoomScaleNormal="70" workbookViewId="0">
      <selection activeCell="T6" sqref="T6"/>
    </sheetView>
  </sheetViews>
  <sheetFormatPr defaultRowHeight="12.75"/>
  <cols>
    <col min="1" max="1" width="7.7109375" customWidth="1"/>
    <col min="2" max="2" width="4.7109375" customWidth="1"/>
    <col min="3" max="3" width="22.7109375" style="1" customWidth="1"/>
    <col min="4" max="4" width="12" style="1" customWidth="1"/>
    <col min="5" max="6" width="11" style="1" customWidth="1"/>
    <col min="7" max="7" width="11.5703125" style="1" customWidth="1"/>
    <col min="8" max="8" width="11" style="1" customWidth="1"/>
    <col min="9" max="9" width="15.85546875" style="1" customWidth="1"/>
    <col min="10" max="10" width="11" style="1" customWidth="1"/>
    <col min="11" max="11" width="25.85546875" style="1" customWidth="1"/>
    <col min="12" max="12" width="11" style="1" customWidth="1"/>
    <col min="13" max="13" width="11.85546875" customWidth="1"/>
    <col min="14" max="14" width="9.140625" customWidth="1"/>
  </cols>
  <sheetData>
    <row r="1" spans="1:12" ht="13.5" thickBot="1"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66.75" customHeight="1" thickTop="1" thickBot="1">
      <c r="A2" s="8"/>
      <c r="B2" s="207" t="s">
        <v>200</v>
      </c>
      <c r="C2" s="208"/>
      <c r="D2" s="208"/>
      <c r="E2" s="208"/>
      <c r="F2" s="208"/>
      <c r="G2" s="208"/>
      <c r="H2" s="208"/>
      <c r="I2" s="208"/>
      <c r="J2"/>
      <c r="K2" t="s">
        <v>126</v>
      </c>
      <c r="L2"/>
    </row>
    <row r="3" spans="1:12" ht="88.5" customHeight="1" thickTop="1" thickBot="1">
      <c r="B3" s="65"/>
      <c r="C3" s="66" t="s">
        <v>0</v>
      </c>
      <c r="D3" s="67" t="s">
        <v>131</v>
      </c>
      <c r="E3" s="67" t="s">
        <v>132</v>
      </c>
      <c r="F3" s="67" t="s">
        <v>133</v>
      </c>
      <c r="G3" s="67" t="s">
        <v>134</v>
      </c>
      <c r="H3" s="9" t="s">
        <v>30</v>
      </c>
      <c r="I3" s="97" t="s">
        <v>157</v>
      </c>
      <c r="J3"/>
      <c r="K3" s="103"/>
      <c r="L3"/>
    </row>
    <row r="4" spans="1:12" ht="24.75" customHeight="1" thickTop="1" thickBot="1">
      <c r="B4" s="95">
        <v>1</v>
      </c>
      <c r="C4" s="138"/>
      <c r="D4" s="130"/>
      <c r="E4" s="130"/>
      <c r="F4" s="130"/>
      <c r="G4" s="130"/>
      <c r="H4" s="9">
        <f t="shared" ref="H4:H12" si="0">SUM(D4:G4)</f>
        <v>0</v>
      </c>
      <c r="I4" s="96">
        <f t="shared" ref="I4:I12" si="1">SUM(D4:G4)-MIN(D4:G4)</f>
        <v>0</v>
      </c>
      <c r="J4"/>
      <c r="K4" s="93" t="s">
        <v>31</v>
      </c>
      <c r="L4" s="94">
        <v>150</v>
      </c>
    </row>
    <row r="5" spans="1:12" ht="24.75" customHeight="1" thickTop="1" thickBot="1">
      <c r="B5" s="42">
        <f t="shared" ref="B5:B6" si="2">B4+1</f>
        <v>2</v>
      </c>
      <c r="C5" s="113"/>
      <c r="D5" s="130"/>
      <c r="E5" s="130"/>
      <c r="F5" s="130"/>
      <c r="G5" s="130"/>
      <c r="H5" s="9">
        <f t="shared" si="0"/>
        <v>0</v>
      </c>
      <c r="I5" s="96">
        <f t="shared" si="1"/>
        <v>0</v>
      </c>
      <c r="J5"/>
      <c r="K5" s="93" t="s">
        <v>32</v>
      </c>
      <c r="L5" s="94">
        <v>146</v>
      </c>
    </row>
    <row r="6" spans="1:12" ht="24.75" customHeight="1" thickTop="1" thickBot="1">
      <c r="B6" s="42">
        <f t="shared" si="2"/>
        <v>3</v>
      </c>
      <c r="C6" s="112"/>
      <c r="D6" s="130"/>
      <c r="E6" s="130"/>
      <c r="F6" s="130"/>
      <c r="G6" s="130"/>
      <c r="H6" s="9">
        <f t="shared" si="0"/>
        <v>0</v>
      </c>
      <c r="I6" s="96">
        <f t="shared" si="1"/>
        <v>0</v>
      </c>
      <c r="J6"/>
      <c r="K6" s="93" t="s">
        <v>33</v>
      </c>
      <c r="L6" s="94">
        <v>142</v>
      </c>
    </row>
    <row r="7" spans="1:12" ht="24.75" customHeight="1" thickTop="1" thickBot="1">
      <c r="B7" s="42">
        <f>B6+1</f>
        <v>4</v>
      </c>
      <c r="C7" s="112"/>
      <c r="D7" s="130"/>
      <c r="E7" s="130"/>
      <c r="F7" s="130"/>
      <c r="G7" s="130"/>
      <c r="H7" s="9">
        <f t="shared" si="0"/>
        <v>0</v>
      </c>
      <c r="I7" s="96">
        <f t="shared" si="1"/>
        <v>0</v>
      </c>
      <c r="J7"/>
      <c r="K7" s="93" t="s">
        <v>34</v>
      </c>
      <c r="L7" s="94">
        <v>137</v>
      </c>
    </row>
    <row r="8" spans="1:12" ht="24.75" customHeight="1" thickTop="1" thickBot="1">
      <c r="B8" s="42">
        <f t="shared" ref="B8:B12" si="3">B7+1</f>
        <v>5</v>
      </c>
      <c r="C8" s="112"/>
      <c r="D8" s="130"/>
      <c r="E8" s="130"/>
      <c r="F8" s="130"/>
      <c r="G8" s="130"/>
      <c r="H8" s="9">
        <f t="shared" si="0"/>
        <v>0</v>
      </c>
      <c r="I8" s="96">
        <f t="shared" si="1"/>
        <v>0</v>
      </c>
      <c r="J8"/>
      <c r="K8" s="93" t="s">
        <v>35</v>
      </c>
      <c r="L8" s="94">
        <v>133</v>
      </c>
    </row>
    <row r="9" spans="1:12" ht="24.75" customHeight="1" thickTop="1" thickBot="1">
      <c r="B9" s="42">
        <f t="shared" si="3"/>
        <v>6</v>
      </c>
      <c r="C9" s="127"/>
      <c r="D9" s="130"/>
      <c r="E9" s="130"/>
      <c r="F9" s="130"/>
      <c r="G9" s="130"/>
      <c r="H9" s="128">
        <f t="shared" si="0"/>
        <v>0</v>
      </c>
      <c r="I9" s="96">
        <f t="shared" si="1"/>
        <v>0</v>
      </c>
      <c r="J9"/>
      <c r="K9" s="93" t="s">
        <v>36</v>
      </c>
      <c r="L9" s="94">
        <v>129</v>
      </c>
    </row>
    <row r="10" spans="1:12" ht="24.75" customHeight="1" thickTop="1" thickBot="1">
      <c r="B10" s="42">
        <f t="shared" si="3"/>
        <v>7</v>
      </c>
      <c r="C10" s="112"/>
      <c r="D10" s="130"/>
      <c r="E10" s="130"/>
      <c r="F10" s="130"/>
      <c r="G10" s="130"/>
      <c r="H10" s="9">
        <f t="shared" si="0"/>
        <v>0</v>
      </c>
      <c r="I10" s="96">
        <f t="shared" si="1"/>
        <v>0</v>
      </c>
      <c r="J10"/>
      <c r="K10" s="93" t="s">
        <v>37</v>
      </c>
      <c r="L10" s="94">
        <v>125</v>
      </c>
    </row>
    <row r="11" spans="1:12" ht="24.75" customHeight="1" thickTop="1" thickBot="1">
      <c r="B11" s="42">
        <f t="shared" si="3"/>
        <v>8</v>
      </c>
      <c r="C11" s="127"/>
      <c r="D11" s="130"/>
      <c r="E11" s="130"/>
      <c r="F11" s="130"/>
      <c r="G11" s="130"/>
      <c r="H11" s="9">
        <f t="shared" si="0"/>
        <v>0</v>
      </c>
      <c r="I11" s="96">
        <f t="shared" si="1"/>
        <v>0</v>
      </c>
      <c r="K11" s="93" t="s">
        <v>38</v>
      </c>
      <c r="L11" s="94">
        <v>121</v>
      </c>
    </row>
    <row r="12" spans="1:12" ht="24.75" customHeight="1" thickTop="1" thickBot="1">
      <c r="B12" s="42">
        <f t="shared" si="3"/>
        <v>9</v>
      </c>
      <c r="C12" s="129"/>
      <c r="D12" s="130"/>
      <c r="E12" s="130"/>
      <c r="F12" s="130"/>
      <c r="G12" s="130"/>
      <c r="H12" s="139">
        <f t="shared" si="0"/>
        <v>0</v>
      </c>
      <c r="I12" s="96">
        <f t="shared" si="1"/>
        <v>0</v>
      </c>
      <c r="K12" s="93" t="s">
        <v>44</v>
      </c>
      <c r="L12" s="94">
        <v>96</v>
      </c>
    </row>
    <row r="13" spans="1:12" ht="24.75" customHeight="1" thickTop="1">
      <c r="K13" s="93" t="s">
        <v>45</v>
      </c>
      <c r="L13" s="94">
        <v>92</v>
      </c>
    </row>
    <row r="14" spans="1:12" ht="24.75" customHeight="1">
      <c r="K14" s="93" t="s">
        <v>46</v>
      </c>
      <c r="L14" s="94">
        <v>88</v>
      </c>
    </row>
    <row r="15" spans="1:12" ht="24.75" customHeight="1">
      <c r="K15" s="93" t="s">
        <v>47</v>
      </c>
      <c r="L15" s="94">
        <v>84</v>
      </c>
    </row>
    <row r="16" spans="1:12" ht="24.75" customHeight="1">
      <c r="K16" s="93" t="s">
        <v>48</v>
      </c>
      <c r="L16" s="94">
        <v>80</v>
      </c>
    </row>
    <row r="17" spans="11:12" ht="24.75" customHeight="1">
      <c r="K17" s="93" t="s">
        <v>49</v>
      </c>
      <c r="L17" s="94">
        <v>76</v>
      </c>
    </row>
    <row r="18" spans="11:12" ht="24.75" customHeight="1">
      <c r="K18" s="93" t="s">
        <v>50</v>
      </c>
      <c r="L18" s="94">
        <v>72</v>
      </c>
    </row>
    <row r="19" spans="11:12" ht="24.75" customHeight="1">
      <c r="K19" s="93" t="s">
        <v>51</v>
      </c>
      <c r="L19" s="94">
        <v>67</v>
      </c>
    </row>
    <row r="20" spans="11:12" ht="24.75" customHeight="1">
      <c r="K20" s="93" t="s">
        <v>52</v>
      </c>
      <c r="L20" s="94">
        <v>63</v>
      </c>
    </row>
    <row r="21" spans="11:12" ht="24.75" customHeight="1">
      <c r="K21" s="93" t="s">
        <v>53</v>
      </c>
      <c r="L21" s="94">
        <v>59</v>
      </c>
    </row>
    <row r="22" spans="11:12" ht="24.75" customHeight="1">
      <c r="K22" s="93" t="s">
        <v>54</v>
      </c>
      <c r="L22" s="94">
        <v>55</v>
      </c>
    </row>
    <row r="23" spans="11:12" ht="24.75" customHeight="1">
      <c r="K23" s="93" t="s">
        <v>55</v>
      </c>
      <c r="L23" s="94">
        <v>51</v>
      </c>
    </row>
    <row r="24" spans="11:12" ht="24.75" customHeight="1">
      <c r="K24" s="93" t="s">
        <v>56</v>
      </c>
      <c r="L24" s="94">
        <v>47</v>
      </c>
    </row>
    <row r="25" spans="11:12" ht="24.75" customHeight="1">
      <c r="K25" s="93" t="s">
        <v>57</v>
      </c>
      <c r="L25" s="94">
        <v>43</v>
      </c>
    </row>
    <row r="26" spans="11:12" ht="24.75" customHeight="1">
      <c r="K26" s="93" t="s">
        <v>58</v>
      </c>
      <c r="L26" s="94">
        <v>39</v>
      </c>
    </row>
    <row r="27" spans="11:12" ht="24.75" customHeight="1">
      <c r="K27" s="93" t="s">
        <v>59</v>
      </c>
      <c r="L27" s="94">
        <v>35</v>
      </c>
    </row>
    <row r="28" spans="11:12" ht="24.75" customHeight="1">
      <c r="K28" s="93" t="s">
        <v>60</v>
      </c>
      <c r="L28" s="94">
        <v>31</v>
      </c>
    </row>
    <row r="29" spans="11:12" ht="24.75" customHeight="1">
      <c r="K29" s="93" t="s">
        <v>83</v>
      </c>
      <c r="L29" s="94">
        <v>26</v>
      </c>
    </row>
    <row r="30" spans="11:12" ht="24.75" customHeight="1">
      <c r="K30" s="93" t="s">
        <v>84</v>
      </c>
      <c r="L30" s="94">
        <v>22</v>
      </c>
    </row>
    <row r="31" spans="11:12" ht="24.75" customHeight="1">
      <c r="K31" s="93" t="s">
        <v>85</v>
      </c>
      <c r="L31" s="94">
        <v>18</v>
      </c>
    </row>
    <row r="32" spans="11:12" ht="24.75" customHeight="1">
      <c r="K32" s="93"/>
      <c r="L32" s="94"/>
    </row>
    <row r="33" spans="13:13" ht="24.75" customHeight="1">
      <c r="M33" s="94"/>
    </row>
    <row r="34" spans="13:13" ht="24.75" customHeight="1">
      <c r="M34" s="94"/>
    </row>
    <row r="35" spans="13:13" ht="24.75" customHeight="1">
      <c r="M35" s="94"/>
    </row>
    <row r="36" spans="13:13" ht="24.75" customHeight="1">
      <c r="M36" s="94"/>
    </row>
    <row r="37" spans="13:13" ht="24.75" customHeight="1">
      <c r="M37" s="94"/>
    </row>
    <row r="38" spans="13:13" ht="24.75" customHeight="1">
      <c r="M38" s="94"/>
    </row>
    <row r="39" spans="13:13" ht="24.75" customHeight="1">
      <c r="M39" s="94"/>
    </row>
    <row r="40" spans="13:13" ht="24.75" customHeight="1">
      <c r="M40" s="94"/>
    </row>
    <row r="41" spans="13:13" ht="24.75" customHeight="1">
      <c r="M41" s="94"/>
    </row>
    <row r="42" spans="13:13" ht="24.75" customHeight="1">
      <c r="M42" s="94"/>
    </row>
    <row r="43" spans="13:13" ht="24.75" customHeight="1">
      <c r="M43" s="94"/>
    </row>
    <row r="44" spans="13:13" ht="24.75" customHeight="1">
      <c r="M44" s="94"/>
    </row>
    <row r="45" spans="13:13" ht="24.75" customHeight="1">
      <c r="M45" s="94"/>
    </row>
    <row r="46" spans="13:13" ht="24.75" customHeight="1">
      <c r="M46" s="94"/>
    </row>
    <row r="47" spans="13:13" ht="24.75" customHeight="1">
      <c r="M47" s="94"/>
    </row>
    <row r="48" spans="13:13" ht="24.75" customHeight="1">
      <c r="M48" s="94"/>
    </row>
    <row r="49" spans="13:13" ht="24.75" customHeight="1">
      <c r="M49" s="94"/>
    </row>
    <row r="50" spans="13:13" ht="24.75" customHeight="1">
      <c r="M50" s="94"/>
    </row>
    <row r="51" spans="13:13" ht="24.75" customHeight="1">
      <c r="M51" s="110"/>
    </row>
    <row r="52" spans="13:13" ht="24.75" customHeight="1"/>
    <row r="53" spans="13:13" ht="18" hidden="1" customHeight="1" thickTop="1" thickBot="1"/>
    <row r="54" spans="13:13" ht="18" hidden="1" customHeight="1" thickTop="1" thickBot="1"/>
    <row r="55" spans="13:13" ht="18" hidden="1" customHeight="1" thickTop="1" thickBot="1"/>
    <row r="56" spans="13:13" ht="18" hidden="1" customHeight="1" thickTop="1" thickBot="1"/>
    <row r="57" spans="13:13" ht="18" hidden="1" customHeight="1" thickTop="1" thickBot="1"/>
    <row r="58" spans="13:13" ht="18" hidden="1" customHeight="1" thickTop="1" thickBot="1"/>
    <row r="59" spans="13:13" ht="18" hidden="1" customHeight="1" thickTop="1" thickBot="1"/>
    <row r="60" spans="13:13" ht="18" hidden="1" customHeight="1" thickTop="1" thickBot="1"/>
    <row r="61" spans="13:13" ht="18" hidden="1" customHeight="1" thickTop="1" thickBot="1"/>
    <row r="62" spans="13:13" ht="18" hidden="1" customHeight="1" thickTop="1" thickBot="1"/>
    <row r="63" spans="13:13" ht="18" hidden="1" customHeight="1" thickTop="1" thickBot="1"/>
    <row r="64" spans="13:13" ht="18" hidden="1" customHeight="1" thickTop="1" thickBot="1"/>
    <row r="65" spans="13:13" ht="18" hidden="1" customHeight="1" thickTop="1" thickBot="1"/>
    <row r="66" spans="13:13" ht="18" hidden="1" customHeight="1" thickTop="1" thickBot="1"/>
    <row r="67" spans="13:13" ht="18" hidden="1" customHeight="1" thickTop="1" thickBot="1"/>
    <row r="68" spans="13:13" ht="18" hidden="1" customHeight="1" thickTop="1" thickBot="1">
      <c r="M68" s="92">
        <v>67</v>
      </c>
    </row>
    <row r="69" spans="13:13" ht="18" hidden="1" customHeight="1" thickTop="1" thickBot="1">
      <c r="M69" s="92">
        <v>63</v>
      </c>
    </row>
    <row r="70" spans="13:13" ht="18" hidden="1" customHeight="1" thickTop="1" thickBot="1">
      <c r="M70" s="92">
        <v>59</v>
      </c>
    </row>
    <row r="71" spans="13:13" ht="18" hidden="1" customHeight="1" thickTop="1" thickBot="1">
      <c r="M71" s="92">
        <v>55</v>
      </c>
    </row>
    <row r="72" spans="13:13" ht="18" hidden="1" customHeight="1" thickTop="1" thickBot="1">
      <c r="M72" s="92">
        <v>51</v>
      </c>
    </row>
    <row r="73" spans="13:13" ht="18" hidden="1" customHeight="1" thickTop="1" thickBot="1">
      <c r="M73" s="92">
        <v>47</v>
      </c>
    </row>
    <row r="74" spans="13:13" ht="18" hidden="1" customHeight="1" thickTop="1" thickBot="1">
      <c r="M74" s="92">
        <v>43</v>
      </c>
    </row>
    <row r="75" spans="13:13" ht="18" hidden="1" customHeight="1" thickTop="1" thickBot="1">
      <c r="M75" s="92">
        <v>39</v>
      </c>
    </row>
    <row r="76" spans="13:13" ht="18" hidden="1" customHeight="1" thickTop="1" thickBot="1">
      <c r="M76" s="92">
        <v>35</v>
      </c>
    </row>
    <row r="77" spans="13:13" ht="18" hidden="1" customHeight="1" thickTop="1" thickBot="1">
      <c r="M77" s="92">
        <v>31</v>
      </c>
    </row>
    <row r="78" spans="13:13" ht="18" hidden="1" customHeight="1" thickTop="1" thickBot="1">
      <c r="M78" s="92">
        <v>26</v>
      </c>
    </row>
    <row r="79" spans="13:13" ht="18" hidden="1" customHeight="1" thickTop="1" thickBot="1">
      <c r="M79" s="92">
        <v>22</v>
      </c>
    </row>
    <row r="80" spans="13:13" ht="18" hidden="1" customHeight="1" thickTop="1" thickBot="1">
      <c r="M80" s="92">
        <v>18</v>
      </c>
    </row>
    <row r="81" ht="18" hidden="1" customHeight="1" thickTop="1" thickBot="1"/>
    <row r="82" ht="18" hidden="1" customHeight="1" thickTop="1" thickBot="1"/>
    <row r="83" ht="18" hidden="1" customHeight="1" thickTop="1" thickBot="1"/>
    <row r="84" ht="18" hidden="1" customHeight="1" thickTop="1" thickBot="1"/>
    <row r="85" ht="18" hidden="1" customHeight="1" thickTop="1" thickBot="1"/>
    <row r="86" ht="18" hidden="1" customHeight="1" thickTop="1" thickBot="1"/>
    <row r="87" ht="18" hidden="1" customHeight="1" thickTop="1" thickBot="1"/>
    <row r="88" ht="24.75" customHeight="1"/>
    <row r="89" ht="18" customHeight="1"/>
    <row r="91" ht="25.5" customHeight="1"/>
  </sheetData>
  <sortState ref="C4:J12">
    <sortCondition descending="1" ref="H4:H12"/>
  </sortState>
  <mergeCells count="1">
    <mergeCell ref="B2:I2"/>
  </mergeCells>
  <printOptions horizontalCentered="1" verticalCentered="1"/>
  <pageMargins left="0.11811023622047245" right="0.15748031496062992" top="0.15748031496062992" bottom="0.11811023622047245" header="0.23622047244094491" footer="0.51181102362204722"/>
  <pageSetup paperSize="9" scale="6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I100"/>
  <sheetViews>
    <sheetView topLeftCell="A16" zoomScale="75" workbookViewId="0">
      <selection activeCell="T25" sqref="T25"/>
    </sheetView>
  </sheetViews>
  <sheetFormatPr defaultRowHeight="12.75"/>
  <cols>
    <col min="1" max="1" width="7.7109375" style="1" customWidth="1"/>
    <col min="2" max="2" width="6.7109375" style="1" customWidth="1"/>
    <col min="3" max="3" width="12.140625" style="1" customWidth="1"/>
    <col min="4" max="4" width="35.5703125" style="1" customWidth="1"/>
    <col min="5" max="5" width="14.85546875" style="1" customWidth="1"/>
    <col min="6" max="9" width="6.140625" style="1" customWidth="1"/>
    <col min="10" max="10" width="8.7109375" customWidth="1"/>
    <col min="11" max="11" width="4.7109375" customWidth="1"/>
    <col min="12" max="12" width="9.85546875" customWidth="1"/>
    <col min="13" max="21" width="4.7109375" customWidth="1"/>
    <col min="22" max="22" width="5.7109375" customWidth="1"/>
    <col min="23" max="23" width="10.7109375" customWidth="1"/>
    <col min="24" max="24" width="2.7109375" customWidth="1"/>
  </cols>
  <sheetData>
    <row r="15" spans="1:9" ht="13.5" thickBot="1">
      <c r="A15" s="2"/>
      <c r="B15" s="2"/>
      <c r="C15" s="2"/>
      <c r="D15" s="2"/>
      <c r="E15" s="2"/>
      <c r="F15" s="2"/>
      <c r="G15" s="2"/>
      <c r="H15" s="2"/>
      <c r="I15" s="2"/>
    </row>
    <row r="16" spans="1:9" ht="19.5" thickTop="1" thickBot="1">
      <c r="B16" s="2"/>
      <c r="C16" s="212" t="s">
        <v>195</v>
      </c>
      <c r="D16" s="213"/>
      <c r="E16" s="214"/>
      <c r="F16" s="2"/>
      <c r="G16" s="2"/>
      <c r="H16" s="2"/>
      <c r="I16" s="2"/>
    </row>
    <row r="17" spans="3:9" ht="16.5" thickTop="1" thickBot="1">
      <c r="C17" s="209" t="s">
        <v>2</v>
      </c>
      <c r="D17" s="210"/>
      <c r="E17" s="211"/>
      <c r="I17" s="3"/>
    </row>
    <row r="18" spans="3:9" ht="18" customHeight="1" thickTop="1">
      <c r="C18" s="35" t="s">
        <v>6</v>
      </c>
      <c r="D18" s="36" t="s">
        <v>5</v>
      </c>
      <c r="E18" s="37" t="s">
        <v>4</v>
      </c>
      <c r="F18" s="5"/>
      <c r="G18" s="5"/>
      <c r="H18" s="5"/>
      <c r="I18"/>
    </row>
    <row r="19" spans="3:9" ht="20.100000000000001" customHeight="1">
      <c r="C19" s="34">
        <v>1</v>
      </c>
      <c r="D19" s="198" t="s">
        <v>64</v>
      </c>
      <c r="E19" s="172">
        <v>1042</v>
      </c>
      <c r="I19"/>
    </row>
    <row r="20" spans="3:9" ht="20.100000000000001" customHeight="1">
      <c r="C20" s="34">
        <f>C19+1</f>
        <v>2</v>
      </c>
      <c r="D20" s="198" t="s">
        <v>152</v>
      </c>
      <c r="E20" s="172">
        <v>1010</v>
      </c>
      <c r="I20"/>
    </row>
    <row r="21" spans="3:9" ht="20.100000000000001" customHeight="1">
      <c r="C21" s="34">
        <f t="shared" ref="C21:C40" si="0">C20+1</f>
        <v>3</v>
      </c>
      <c r="D21" s="199" t="s">
        <v>162</v>
      </c>
      <c r="E21" s="172">
        <v>1009</v>
      </c>
      <c r="I21"/>
    </row>
    <row r="22" spans="3:9" ht="20.100000000000001" customHeight="1">
      <c r="C22" s="34">
        <f t="shared" si="0"/>
        <v>4</v>
      </c>
      <c r="D22" s="152" t="s">
        <v>63</v>
      </c>
      <c r="E22" s="172">
        <v>982</v>
      </c>
      <c r="I22"/>
    </row>
    <row r="23" spans="3:9" ht="20.100000000000001" customHeight="1">
      <c r="C23" s="34">
        <f t="shared" si="0"/>
        <v>5</v>
      </c>
      <c r="D23" s="159" t="s">
        <v>172</v>
      </c>
      <c r="E23" s="172">
        <v>966</v>
      </c>
      <c r="I23"/>
    </row>
    <row r="24" spans="3:9" ht="20.100000000000001" customHeight="1">
      <c r="C24" s="34">
        <f t="shared" si="0"/>
        <v>6</v>
      </c>
      <c r="D24" s="152" t="s">
        <v>61</v>
      </c>
      <c r="E24" s="172">
        <v>887</v>
      </c>
      <c r="I24"/>
    </row>
    <row r="25" spans="3:9" ht="20.100000000000001" customHeight="1">
      <c r="C25" s="34">
        <f t="shared" si="0"/>
        <v>7</v>
      </c>
      <c r="D25" s="38" t="s">
        <v>146</v>
      </c>
      <c r="E25" s="172">
        <v>829</v>
      </c>
      <c r="I25"/>
    </row>
    <row r="26" spans="3:9" ht="20.100000000000001" customHeight="1">
      <c r="C26" s="34">
        <f t="shared" si="0"/>
        <v>8</v>
      </c>
      <c r="D26" s="152" t="s">
        <v>158</v>
      </c>
      <c r="E26" s="172">
        <v>762</v>
      </c>
      <c r="I26"/>
    </row>
    <row r="27" spans="3:9" ht="20.100000000000001" customHeight="1">
      <c r="C27" s="34">
        <f t="shared" si="0"/>
        <v>9</v>
      </c>
      <c r="D27" s="159" t="s">
        <v>150</v>
      </c>
      <c r="E27" s="172">
        <v>739</v>
      </c>
      <c r="H27"/>
      <c r="I27"/>
    </row>
    <row r="28" spans="3:9" ht="20.100000000000001" customHeight="1">
      <c r="C28" s="34">
        <f t="shared" si="0"/>
        <v>10</v>
      </c>
      <c r="D28" s="38" t="s">
        <v>174</v>
      </c>
      <c r="E28" s="172">
        <v>715</v>
      </c>
      <c r="G28"/>
      <c r="H28"/>
      <c r="I28"/>
    </row>
    <row r="29" spans="3:9" ht="20.100000000000001" customHeight="1">
      <c r="C29" s="34">
        <f t="shared" si="0"/>
        <v>11</v>
      </c>
      <c r="D29" s="38" t="s">
        <v>192</v>
      </c>
      <c r="E29" s="172">
        <v>700</v>
      </c>
      <c r="H29"/>
      <c r="I29"/>
    </row>
    <row r="30" spans="3:9" ht="20.100000000000001" customHeight="1">
      <c r="C30" s="34">
        <f t="shared" si="0"/>
        <v>12</v>
      </c>
      <c r="D30" s="152" t="s">
        <v>202</v>
      </c>
      <c r="E30" s="172">
        <v>667</v>
      </c>
      <c r="H30"/>
      <c r="I30"/>
    </row>
    <row r="31" spans="3:9" ht="20.100000000000001" customHeight="1">
      <c r="C31" s="34">
        <f t="shared" si="0"/>
        <v>13</v>
      </c>
      <c r="D31" s="152" t="s">
        <v>67</v>
      </c>
      <c r="E31" s="172">
        <v>567</v>
      </c>
      <c r="H31"/>
      <c r="I31"/>
    </row>
    <row r="32" spans="3:9" ht="20.100000000000001" customHeight="1">
      <c r="C32" s="34">
        <f t="shared" si="0"/>
        <v>14</v>
      </c>
      <c r="D32" s="159" t="s">
        <v>68</v>
      </c>
      <c r="E32" s="172">
        <v>438</v>
      </c>
      <c r="H32"/>
      <c r="I32"/>
    </row>
    <row r="33" spans="3:9" ht="20.100000000000001" customHeight="1">
      <c r="C33" s="34">
        <f t="shared" si="0"/>
        <v>15</v>
      </c>
      <c r="D33" s="38" t="s">
        <v>25</v>
      </c>
      <c r="E33" s="172">
        <v>429</v>
      </c>
      <c r="G33"/>
      <c r="H33"/>
      <c r="I33"/>
    </row>
    <row r="34" spans="3:9" ht="20.100000000000001" customHeight="1">
      <c r="C34" s="34">
        <f t="shared" si="0"/>
        <v>16</v>
      </c>
      <c r="D34" s="152" t="s">
        <v>20</v>
      </c>
      <c r="E34" s="172">
        <v>405</v>
      </c>
      <c r="I34"/>
    </row>
    <row r="35" spans="3:9" ht="20.100000000000001" customHeight="1">
      <c r="C35" s="34">
        <f t="shared" si="0"/>
        <v>17</v>
      </c>
      <c r="D35" s="152" t="s">
        <v>7</v>
      </c>
      <c r="E35" s="172">
        <v>385</v>
      </c>
    </row>
    <row r="36" spans="3:9" ht="20.100000000000001" customHeight="1">
      <c r="C36" s="34">
        <f t="shared" si="0"/>
        <v>18</v>
      </c>
      <c r="D36" s="38" t="s">
        <v>183</v>
      </c>
      <c r="E36" s="172">
        <v>379</v>
      </c>
    </row>
    <row r="37" spans="3:9" ht="20.100000000000001" customHeight="1">
      <c r="C37" s="34">
        <f t="shared" si="0"/>
        <v>19</v>
      </c>
      <c r="D37" s="152" t="s">
        <v>66</v>
      </c>
      <c r="E37" s="172">
        <v>289</v>
      </c>
    </row>
    <row r="38" spans="3:9" ht="20.100000000000001" customHeight="1">
      <c r="C38" s="34">
        <f t="shared" si="0"/>
        <v>20</v>
      </c>
      <c r="D38" s="159" t="s">
        <v>181</v>
      </c>
      <c r="E38" s="172">
        <v>254</v>
      </c>
    </row>
    <row r="39" spans="3:9" ht="20.100000000000001" customHeight="1">
      <c r="C39" s="34">
        <f t="shared" si="0"/>
        <v>21</v>
      </c>
      <c r="D39" s="152" t="s">
        <v>177</v>
      </c>
      <c r="E39" s="172">
        <v>171</v>
      </c>
    </row>
    <row r="40" spans="3:9" ht="15">
      <c r="C40" s="34">
        <f t="shared" si="0"/>
        <v>22</v>
      </c>
      <c r="D40" s="115" t="s">
        <v>279</v>
      </c>
      <c r="E40" s="172">
        <v>92</v>
      </c>
    </row>
    <row r="46" spans="3:9">
      <c r="D46" s="1" t="s">
        <v>70</v>
      </c>
    </row>
    <row r="47" spans="3:9">
      <c r="D47" s="1" t="s">
        <v>71</v>
      </c>
    </row>
    <row r="48" spans="3:9">
      <c r="D48" s="1" t="s">
        <v>79</v>
      </c>
    </row>
    <row r="49" spans="4:4">
      <c r="D49" s="1" t="s">
        <v>72</v>
      </c>
    </row>
    <row r="51" spans="4:4">
      <c r="D51" s="1" t="s">
        <v>129</v>
      </c>
    </row>
    <row r="52" spans="4:4">
      <c r="D52" s="1" t="s">
        <v>74</v>
      </c>
    </row>
    <row r="53" spans="4:4">
      <c r="D53" s="1" t="s">
        <v>121</v>
      </c>
    </row>
    <row r="54" spans="4:4">
      <c r="D54" s="1" t="s">
        <v>130</v>
      </c>
    </row>
    <row r="55" spans="4:4">
      <c r="D55" s="1" t="s">
        <v>124</v>
      </c>
    </row>
    <row r="56" spans="4:4">
      <c r="D56" s="1" t="s">
        <v>76</v>
      </c>
    </row>
    <row r="58" spans="4:4">
      <c r="D58" s="1" t="s">
        <v>128</v>
      </c>
    </row>
    <row r="59" spans="4:4">
      <c r="D59" s="1" t="s">
        <v>77</v>
      </c>
    </row>
    <row r="60" spans="4:4">
      <c r="D60" s="1" t="s">
        <v>127</v>
      </c>
    </row>
    <row r="61" spans="4:4">
      <c r="D61" s="1" t="s">
        <v>122</v>
      </c>
    </row>
    <row r="62" spans="4:4">
      <c r="D62" s="1" t="s">
        <v>78</v>
      </c>
    </row>
    <row r="63" spans="4:4">
      <c r="D63" s="1" t="s">
        <v>125</v>
      </c>
    </row>
    <row r="64" spans="4:4">
      <c r="D64" s="1" t="s">
        <v>123</v>
      </c>
    </row>
    <row r="100" spans="4:4">
      <c r="D100" s="1" t="s">
        <v>82</v>
      </c>
    </row>
  </sheetData>
  <mergeCells count="2">
    <mergeCell ref="C17:E17"/>
    <mergeCell ref="C16:E16"/>
  </mergeCells>
  <phoneticPr fontId="0" type="noConversion"/>
  <printOptions horizontalCentered="1" verticalCentered="1"/>
  <pageMargins left="0.25" right="0.67" top="0.14000000000000001" bottom="0.13" header="1.4" footer="2.08"/>
  <pageSetup paperSize="9" orientation="portrait" horizontalDpi="240" verticalDpi="14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zoomScale="50" zoomScaleNormal="50" workbookViewId="0">
      <selection activeCell="M17" sqref="M17"/>
    </sheetView>
  </sheetViews>
  <sheetFormatPr defaultRowHeight="12.75"/>
  <cols>
    <col min="1" max="1" width="5.5703125" customWidth="1"/>
    <col min="2" max="2" width="16.42578125" style="1" customWidth="1"/>
    <col min="3" max="3" width="23.5703125" style="1" customWidth="1"/>
    <col min="4" max="5" width="13.5703125" style="1" customWidth="1"/>
    <col min="6" max="6" width="13.85546875" style="1" customWidth="1"/>
    <col min="7" max="8" width="13.5703125" style="1" customWidth="1"/>
    <col min="9" max="9" width="21.28515625" customWidth="1"/>
  </cols>
  <sheetData>
    <row r="2" spans="1:12" ht="7.5" customHeight="1" thickBot="1"/>
    <row r="3" spans="1:12" ht="66.75" customHeight="1" thickTop="1" thickBot="1">
      <c r="A3" s="8"/>
      <c r="B3" s="215" t="s">
        <v>196</v>
      </c>
      <c r="C3" s="216"/>
      <c r="D3" s="216"/>
      <c r="E3" s="216"/>
      <c r="F3" s="216"/>
      <c r="G3" s="216"/>
      <c r="H3" s="216"/>
      <c r="I3" s="217"/>
    </row>
    <row r="4" spans="1:12" ht="68.25" customHeight="1" thickTop="1" thickBot="1">
      <c r="B4" s="224"/>
      <c r="C4" s="225" t="s">
        <v>0</v>
      </c>
      <c r="D4" s="226" t="s">
        <v>139</v>
      </c>
      <c r="E4" s="226" t="s">
        <v>140</v>
      </c>
      <c r="F4" s="226" t="s">
        <v>141</v>
      </c>
      <c r="G4" s="226" t="s">
        <v>142</v>
      </c>
      <c r="H4" s="226" t="s">
        <v>143</v>
      </c>
      <c r="I4" s="227" t="s">
        <v>157</v>
      </c>
      <c r="L4" s="61">
        <v>150</v>
      </c>
    </row>
    <row r="5" spans="1:12" ht="34.5" customHeight="1" thickTop="1">
      <c r="B5" s="74">
        <v>1</v>
      </c>
      <c r="C5" s="221" t="s">
        <v>184</v>
      </c>
      <c r="D5" s="222">
        <v>142</v>
      </c>
      <c r="E5" s="222">
        <v>142</v>
      </c>
      <c r="F5" s="222">
        <v>142</v>
      </c>
      <c r="G5" s="222">
        <v>137</v>
      </c>
      <c r="H5" s="222">
        <v>142</v>
      </c>
      <c r="I5" s="223">
        <f t="shared" ref="I5:I21" si="0">SUM(D5:H5)-LARGE((D5:H5),5)</f>
        <v>568</v>
      </c>
      <c r="L5" s="61">
        <v>146</v>
      </c>
    </row>
    <row r="6" spans="1:12" ht="34.5" customHeight="1">
      <c r="B6" s="78">
        <f>B5+1</f>
        <v>2</v>
      </c>
      <c r="C6" s="79" t="s">
        <v>169</v>
      </c>
      <c r="D6" s="72">
        <v>137</v>
      </c>
      <c r="E6" s="72">
        <v>137</v>
      </c>
      <c r="F6" s="72">
        <v>137</v>
      </c>
      <c r="G6" s="72">
        <v>142</v>
      </c>
      <c r="H6" s="72">
        <v>150</v>
      </c>
      <c r="I6" s="220">
        <f t="shared" si="0"/>
        <v>566</v>
      </c>
      <c r="L6" s="61">
        <v>142</v>
      </c>
    </row>
    <row r="7" spans="1:12" ht="34.5" customHeight="1">
      <c r="B7" s="78">
        <f>B6+1</f>
        <v>3</v>
      </c>
      <c r="C7" s="79" t="s">
        <v>174</v>
      </c>
      <c r="D7" s="72">
        <v>146</v>
      </c>
      <c r="E7" s="72">
        <v>121</v>
      </c>
      <c r="F7" s="72">
        <v>129</v>
      </c>
      <c r="G7" s="72">
        <v>129</v>
      </c>
      <c r="H7" s="72">
        <v>0</v>
      </c>
      <c r="I7" s="220">
        <f t="shared" si="0"/>
        <v>525</v>
      </c>
      <c r="L7" s="61">
        <v>137</v>
      </c>
    </row>
    <row r="8" spans="1:12" ht="34.5" customHeight="1">
      <c r="B8" s="78">
        <f t="shared" ref="B8:B20" si="1">B7+1</f>
        <v>4</v>
      </c>
      <c r="C8" s="148" t="s">
        <v>65</v>
      </c>
      <c r="D8" s="72">
        <v>150</v>
      </c>
      <c r="E8" s="72">
        <v>0</v>
      </c>
      <c r="F8" s="72">
        <v>146</v>
      </c>
      <c r="G8" s="72">
        <v>0</v>
      </c>
      <c r="H8" s="72">
        <v>146</v>
      </c>
      <c r="I8" s="220">
        <f t="shared" si="0"/>
        <v>442</v>
      </c>
      <c r="L8" s="61">
        <v>133</v>
      </c>
    </row>
    <row r="9" spans="1:12" ht="34.5" customHeight="1">
      <c r="B9" s="78">
        <f t="shared" si="1"/>
        <v>5</v>
      </c>
      <c r="C9" s="164" t="s">
        <v>240</v>
      </c>
      <c r="D9" s="72">
        <v>0</v>
      </c>
      <c r="E9" s="72">
        <v>150</v>
      </c>
      <c r="F9" s="72">
        <v>150</v>
      </c>
      <c r="G9" s="72">
        <v>0</v>
      </c>
      <c r="H9" s="72">
        <v>0</v>
      </c>
      <c r="I9" s="220">
        <f t="shared" si="0"/>
        <v>300</v>
      </c>
      <c r="L9" s="61">
        <v>129</v>
      </c>
    </row>
    <row r="10" spans="1:12" ht="34.5" customHeight="1">
      <c r="B10" s="78">
        <f t="shared" si="1"/>
        <v>6</v>
      </c>
      <c r="C10" s="200" t="s">
        <v>265</v>
      </c>
      <c r="D10" s="72">
        <v>0</v>
      </c>
      <c r="E10" s="72">
        <v>0</v>
      </c>
      <c r="F10" s="72">
        <v>133</v>
      </c>
      <c r="G10" s="72">
        <v>0</v>
      </c>
      <c r="H10" s="72">
        <v>137</v>
      </c>
      <c r="I10" s="220">
        <f t="shared" si="0"/>
        <v>270</v>
      </c>
      <c r="L10" s="62">
        <v>125</v>
      </c>
    </row>
    <row r="11" spans="1:12" ht="34.5" customHeight="1">
      <c r="B11" s="78">
        <f t="shared" si="1"/>
        <v>7</v>
      </c>
      <c r="C11" s="79" t="s">
        <v>166</v>
      </c>
      <c r="D11" s="72">
        <v>0</v>
      </c>
      <c r="E11" s="72">
        <v>125</v>
      </c>
      <c r="F11" s="72">
        <v>0</v>
      </c>
      <c r="G11" s="72">
        <v>125</v>
      </c>
      <c r="H11" s="72">
        <v>0</v>
      </c>
      <c r="I11" s="220">
        <f t="shared" si="0"/>
        <v>250</v>
      </c>
      <c r="L11" s="61">
        <v>121</v>
      </c>
    </row>
    <row r="12" spans="1:12" ht="34.5" customHeight="1">
      <c r="B12" s="78">
        <f t="shared" si="1"/>
        <v>8</v>
      </c>
      <c r="C12" s="164" t="s">
        <v>273</v>
      </c>
      <c r="D12" s="72">
        <v>0</v>
      </c>
      <c r="E12" s="72">
        <v>0</v>
      </c>
      <c r="F12" s="72">
        <v>0</v>
      </c>
      <c r="G12" s="72">
        <v>150</v>
      </c>
      <c r="H12" s="72">
        <v>0</v>
      </c>
      <c r="I12" s="220">
        <f t="shared" si="0"/>
        <v>150</v>
      </c>
      <c r="L12" s="61">
        <v>104</v>
      </c>
    </row>
    <row r="13" spans="1:12" ht="34.5" customHeight="1">
      <c r="B13" s="78">
        <f t="shared" si="1"/>
        <v>9</v>
      </c>
      <c r="C13" s="164" t="s">
        <v>242</v>
      </c>
      <c r="D13" s="72">
        <v>0</v>
      </c>
      <c r="E13" s="72">
        <v>146</v>
      </c>
      <c r="F13" s="72">
        <v>0</v>
      </c>
      <c r="G13" s="72">
        <v>0</v>
      </c>
      <c r="H13" s="72">
        <v>0</v>
      </c>
      <c r="I13" s="220">
        <f t="shared" si="0"/>
        <v>146</v>
      </c>
      <c r="L13" s="61"/>
    </row>
    <row r="14" spans="1:12" ht="34.5" customHeight="1">
      <c r="B14" s="78">
        <f t="shared" si="1"/>
        <v>10</v>
      </c>
      <c r="C14" s="164" t="s">
        <v>284</v>
      </c>
      <c r="D14" s="72">
        <v>0</v>
      </c>
      <c r="E14" s="72">
        <v>0</v>
      </c>
      <c r="F14" s="72">
        <v>0</v>
      </c>
      <c r="G14" s="72">
        <v>146</v>
      </c>
      <c r="H14" s="72">
        <v>0</v>
      </c>
      <c r="I14" s="220">
        <f t="shared" si="0"/>
        <v>146</v>
      </c>
      <c r="L14" s="61"/>
    </row>
    <row r="15" spans="1:12" ht="34.5" customHeight="1">
      <c r="B15" s="78">
        <f t="shared" si="1"/>
        <v>11</v>
      </c>
      <c r="C15" s="157" t="s">
        <v>202</v>
      </c>
      <c r="D15" s="72">
        <v>133</v>
      </c>
      <c r="E15" s="72">
        <v>0</v>
      </c>
      <c r="F15" s="72">
        <v>0</v>
      </c>
      <c r="G15" s="72">
        <v>0</v>
      </c>
      <c r="H15" s="72">
        <v>0</v>
      </c>
      <c r="I15" s="220">
        <f t="shared" si="0"/>
        <v>133</v>
      </c>
      <c r="L15" s="61">
        <v>100</v>
      </c>
    </row>
    <row r="16" spans="1:12" ht="34.5" customHeight="1">
      <c r="B16" s="78">
        <f t="shared" si="1"/>
        <v>12</v>
      </c>
      <c r="C16" s="164" t="s">
        <v>241</v>
      </c>
      <c r="D16" s="72">
        <v>0</v>
      </c>
      <c r="E16" s="72">
        <v>133</v>
      </c>
      <c r="F16" s="72">
        <v>0</v>
      </c>
      <c r="G16" s="72">
        <v>0</v>
      </c>
      <c r="H16" s="72">
        <v>0</v>
      </c>
      <c r="I16" s="220">
        <f t="shared" si="0"/>
        <v>133</v>
      </c>
      <c r="L16" s="61">
        <v>96</v>
      </c>
    </row>
    <row r="17" spans="2:9" ht="34.5" customHeight="1">
      <c r="B17" s="78">
        <f t="shared" si="1"/>
        <v>13</v>
      </c>
      <c r="C17" s="164" t="s">
        <v>234</v>
      </c>
      <c r="D17" s="72">
        <v>0</v>
      </c>
      <c r="E17" s="72">
        <v>0</v>
      </c>
      <c r="F17" s="72">
        <v>0</v>
      </c>
      <c r="G17" s="72">
        <v>133</v>
      </c>
      <c r="H17" s="72">
        <v>0</v>
      </c>
      <c r="I17" s="220">
        <f t="shared" si="0"/>
        <v>133</v>
      </c>
    </row>
    <row r="18" spans="2:9" ht="34.5" customHeight="1">
      <c r="B18" s="78">
        <f t="shared" si="1"/>
        <v>14</v>
      </c>
      <c r="C18" s="157" t="s">
        <v>20</v>
      </c>
      <c r="D18" s="72">
        <v>0</v>
      </c>
      <c r="E18" s="72">
        <v>129</v>
      </c>
      <c r="F18" s="72">
        <v>0</v>
      </c>
      <c r="G18" s="72">
        <v>0</v>
      </c>
      <c r="H18" s="72">
        <v>0</v>
      </c>
      <c r="I18" s="220">
        <f t="shared" si="0"/>
        <v>129</v>
      </c>
    </row>
    <row r="19" spans="2:9" ht="34.5" customHeight="1">
      <c r="B19" s="78">
        <f t="shared" si="1"/>
        <v>15</v>
      </c>
      <c r="C19" s="164" t="s">
        <v>266</v>
      </c>
      <c r="D19" s="72">
        <v>0</v>
      </c>
      <c r="E19" s="72">
        <v>0</v>
      </c>
      <c r="F19" s="72">
        <v>125</v>
      </c>
      <c r="G19" s="72">
        <v>0</v>
      </c>
      <c r="H19" s="72">
        <v>0</v>
      </c>
      <c r="I19" s="220">
        <f t="shared" si="0"/>
        <v>125</v>
      </c>
    </row>
    <row r="20" spans="2:9" ht="34.5" customHeight="1">
      <c r="B20" s="78">
        <f t="shared" si="1"/>
        <v>16</v>
      </c>
      <c r="C20" s="164" t="s">
        <v>263</v>
      </c>
      <c r="D20" s="72">
        <v>0</v>
      </c>
      <c r="E20" s="72">
        <v>0</v>
      </c>
      <c r="F20" s="72">
        <v>121</v>
      </c>
      <c r="G20" s="72">
        <v>0</v>
      </c>
      <c r="H20" s="72">
        <v>0</v>
      </c>
      <c r="I20" s="220">
        <f t="shared" si="0"/>
        <v>121</v>
      </c>
    </row>
    <row r="21" spans="2:9" ht="34.5" customHeight="1">
      <c r="B21" s="78">
        <f>B17+1</f>
        <v>14</v>
      </c>
      <c r="C21" s="157" t="s">
        <v>243</v>
      </c>
      <c r="D21" s="72">
        <v>0</v>
      </c>
      <c r="E21" s="72">
        <v>104</v>
      </c>
      <c r="F21" s="72">
        <v>0</v>
      </c>
      <c r="G21" s="72">
        <v>0</v>
      </c>
      <c r="H21" s="72">
        <v>0</v>
      </c>
      <c r="I21" s="220">
        <f t="shared" si="0"/>
        <v>104</v>
      </c>
    </row>
    <row r="22" spans="2:9" ht="30" customHeight="1" thickBot="1">
      <c r="B22" s="80"/>
      <c r="C22" s="81" t="s">
        <v>1</v>
      </c>
      <c r="D22" s="82" t="s">
        <v>29</v>
      </c>
      <c r="E22" s="82" t="s">
        <v>29</v>
      </c>
      <c r="F22" s="82" t="s">
        <v>29</v>
      </c>
      <c r="G22" s="82" t="s">
        <v>29</v>
      </c>
      <c r="H22" s="82" t="s">
        <v>29</v>
      </c>
      <c r="I22" s="83"/>
    </row>
    <row r="23" spans="2:9" ht="13.5" thickTop="1"/>
    <row r="25" spans="2:9" ht="36.75" customHeight="1">
      <c r="B25" s="145"/>
      <c r="C25" s="145"/>
      <c r="D25" s="146"/>
    </row>
  </sheetData>
  <sortState ref="C5:I21">
    <sortCondition descending="1" ref="I5:I21"/>
  </sortState>
  <mergeCells count="1">
    <mergeCell ref="B3:I3"/>
  </mergeCells>
  <printOptions horizontalCentered="1" verticalCentered="1"/>
  <pageMargins left="0.1" right="0.16" top="0.14000000000000001" bottom="0.13" header="0.24" footer="0.51181102362204722"/>
  <pageSetup paperSize="9" orientation="portrait" horizontalDpi="24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zoomScale="75" workbookViewId="0">
      <selection activeCell="N11" sqref="N11"/>
    </sheetView>
  </sheetViews>
  <sheetFormatPr defaultRowHeight="12.75"/>
  <cols>
    <col min="1" max="1" width="5.5703125" customWidth="1"/>
    <col min="2" max="2" width="16.42578125" style="1" customWidth="1"/>
    <col min="3" max="3" width="23.5703125" style="1" customWidth="1"/>
    <col min="4" max="8" width="13.5703125" style="1" customWidth="1"/>
    <col min="9" max="9" width="21.28515625" customWidth="1"/>
  </cols>
  <sheetData>
    <row r="2" spans="1:12" ht="7.5" customHeight="1" thickBot="1"/>
    <row r="3" spans="1:12" ht="66.75" customHeight="1" thickTop="1" thickBot="1">
      <c r="A3" s="8"/>
      <c r="B3" s="215" t="s">
        <v>197</v>
      </c>
      <c r="C3" s="216"/>
      <c r="D3" s="216"/>
      <c r="E3" s="216"/>
      <c r="F3" s="216"/>
      <c r="G3" s="216"/>
      <c r="H3" s="216"/>
      <c r="I3" s="217"/>
    </row>
    <row r="4" spans="1:12" ht="68.25" customHeight="1" thickTop="1">
      <c r="B4" s="74"/>
      <c r="C4" s="75" t="s">
        <v>0</v>
      </c>
      <c r="D4" s="76" t="s">
        <v>139</v>
      </c>
      <c r="E4" s="76" t="s">
        <v>140</v>
      </c>
      <c r="F4" s="76" t="s">
        <v>141</v>
      </c>
      <c r="G4" s="76" t="s">
        <v>142</v>
      </c>
      <c r="H4" s="76" t="s">
        <v>143</v>
      </c>
      <c r="I4" s="77" t="s">
        <v>283</v>
      </c>
    </row>
    <row r="5" spans="1:12" ht="43.5" customHeight="1">
      <c r="B5" s="78">
        <v>1</v>
      </c>
      <c r="C5" s="79" t="s">
        <v>160</v>
      </c>
      <c r="D5" s="72">
        <v>150</v>
      </c>
      <c r="E5" s="72">
        <v>142</v>
      </c>
      <c r="F5" s="72">
        <v>150</v>
      </c>
      <c r="G5" s="72">
        <v>150</v>
      </c>
      <c r="H5" s="72">
        <v>150</v>
      </c>
      <c r="I5" s="73">
        <f t="shared" ref="I5:I11" si="0">SUM(D5:H5)-LARGE((D5:H5),5)</f>
        <v>600</v>
      </c>
      <c r="L5" s="94">
        <v>150</v>
      </c>
    </row>
    <row r="6" spans="1:12" ht="43.5" customHeight="1">
      <c r="B6" s="78">
        <f t="shared" ref="B6:B11" si="1">B5+1</f>
        <v>2</v>
      </c>
      <c r="C6" s="79" t="s">
        <v>146</v>
      </c>
      <c r="D6" s="72">
        <v>142</v>
      </c>
      <c r="E6" s="72">
        <v>150</v>
      </c>
      <c r="F6" s="72">
        <v>146</v>
      </c>
      <c r="G6" s="72">
        <v>146</v>
      </c>
      <c r="H6" s="72">
        <v>146</v>
      </c>
      <c r="I6" s="73">
        <f t="shared" si="0"/>
        <v>588</v>
      </c>
      <c r="L6" s="94">
        <v>146</v>
      </c>
    </row>
    <row r="7" spans="1:12" ht="43.5" customHeight="1">
      <c r="B7" s="78">
        <f t="shared" si="1"/>
        <v>3</v>
      </c>
      <c r="C7" s="79" t="s">
        <v>61</v>
      </c>
      <c r="D7" s="72">
        <v>146</v>
      </c>
      <c r="E7" s="72">
        <v>146</v>
      </c>
      <c r="F7" s="72">
        <v>142</v>
      </c>
      <c r="G7" s="72">
        <v>0</v>
      </c>
      <c r="H7" s="72">
        <v>137</v>
      </c>
      <c r="I7" s="73">
        <f t="shared" si="0"/>
        <v>571</v>
      </c>
      <c r="L7" s="94">
        <v>142</v>
      </c>
    </row>
    <row r="8" spans="1:12" ht="43.5" customHeight="1">
      <c r="B8" s="78">
        <f t="shared" si="1"/>
        <v>4</v>
      </c>
      <c r="C8" s="79" t="s">
        <v>167</v>
      </c>
      <c r="D8" s="72">
        <v>0</v>
      </c>
      <c r="E8" s="72">
        <v>137</v>
      </c>
      <c r="F8" s="72">
        <v>137</v>
      </c>
      <c r="G8" s="72">
        <v>142</v>
      </c>
      <c r="H8" s="72">
        <v>142</v>
      </c>
      <c r="I8" s="73">
        <f t="shared" si="0"/>
        <v>558</v>
      </c>
      <c r="L8" s="94">
        <v>137</v>
      </c>
    </row>
    <row r="9" spans="1:12" ht="43.5" customHeight="1">
      <c r="B9" s="78">
        <f t="shared" si="1"/>
        <v>5</v>
      </c>
      <c r="C9" s="79" t="s">
        <v>164</v>
      </c>
      <c r="D9" s="72">
        <v>0</v>
      </c>
      <c r="E9" s="72">
        <v>125</v>
      </c>
      <c r="F9" s="72">
        <v>133</v>
      </c>
      <c r="G9" s="72">
        <v>137</v>
      </c>
      <c r="H9" s="72">
        <v>133</v>
      </c>
      <c r="I9" s="73">
        <f t="shared" si="0"/>
        <v>528</v>
      </c>
      <c r="L9" s="94">
        <v>133</v>
      </c>
    </row>
    <row r="10" spans="1:12" ht="43.5" customHeight="1">
      <c r="B10" s="78">
        <f t="shared" si="1"/>
        <v>6</v>
      </c>
      <c r="C10" s="163" t="s">
        <v>68</v>
      </c>
      <c r="D10" s="72">
        <v>0</v>
      </c>
      <c r="E10" s="72">
        <v>133</v>
      </c>
      <c r="F10" s="72">
        <v>0</v>
      </c>
      <c r="G10" s="72">
        <v>0</v>
      </c>
      <c r="H10" s="72">
        <v>0</v>
      </c>
      <c r="I10" s="73">
        <f t="shared" si="0"/>
        <v>133</v>
      </c>
      <c r="L10" s="94">
        <v>129</v>
      </c>
    </row>
    <row r="11" spans="1:12" ht="43.5" customHeight="1">
      <c r="B11" s="78">
        <f t="shared" si="1"/>
        <v>7</v>
      </c>
      <c r="C11" s="163" t="s">
        <v>177</v>
      </c>
      <c r="D11" s="72">
        <v>0</v>
      </c>
      <c r="E11" s="72">
        <v>129</v>
      </c>
      <c r="F11" s="72">
        <v>0</v>
      </c>
      <c r="G11" s="72">
        <v>0</v>
      </c>
      <c r="H11" s="72">
        <v>0</v>
      </c>
      <c r="I11" s="73">
        <f t="shared" si="0"/>
        <v>129</v>
      </c>
      <c r="L11" s="94">
        <v>125</v>
      </c>
    </row>
    <row r="12" spans="1:12" ht="43.5" customHeight="1" thickBot="1">
      <c r="B12" s="80"/>
      <c r="C12" s="81" t="s">
        <v>1</v>
      </c>
      <c r="D12" s="82" t="s">
        <v>163</v>
      </c>
      <c r="E12" s="82" t="s">
        <v>163</v>
      </c>
      <c r="F12" s="82" t="s">
        <v>29</v>
      </c>
      <c r="G12" s="82" t="s">
        <v>163</v>
      </c>
      <c r="H12" s="82" t="s">
        <v>29</v>
      </c>
      <c r="I12" s="83"/>
      <c r="L12" s="94">
        <v>121</v>
      </c>
    </row>
    <row r="13" spans="1:12" ht="43.5" customHeight="1" thickTop="1">
      <c r="L13" s="94">
        <v>117</v>
      </c>
    </row>
    <row r="14" spans="1:12" ht="43.5" customHeight="1">
      <c r="L14" s="94">
        <v>113</v>
      </c>
    </row>
    <row r="15" spans="1:12" ht="43.5" customHeight="1">
      <c r="L15" s="94">
        <v>108</v>
      </c>
    </row>
    <row r="16" spans="1:12" ht="43.5" customHeight="1">
      <c r="L16" s="94">
        <v>104</v>
      </c>
    </row>
    <row r="17" spans="12:12" ht="42" customHeight="1">
      <c r="L17" s="94">
        <v>100</v>
      </c>
    </row>
    <row r="18" spans="12:12" ht="27.75" customHeight="1">
      <c r="L18" s="94">
        <v>96</v>
      </c>
    </row>
    <row r="19" spans="12:12" ht="38.25" customHeight="1">
      <c r="L19" s="94">
        <v>92</v>
      </c>
    </row>
    <row r="20" spans="12:12" ht="61.5" customHeight="1">
      <c r="L20" s="94">
        <v>88</v>
      </c>
    </row>
  </sheetData>
  <sortState ref="C5:I11">
    <sortCondition descending="1" ref="I5:I11"/>
  </sortState>
  <mergeCells count="1">
    <mergeCell ref="B3:I3"/>
  </mergeCells>
  <phoneticPr fontId="0" type="noConversion"/>
  <printOptions horizontalCentered="1" verticalCentered="1"/>
  <pageMargins left="0.1" right="0.16" top="0.14000000000000001" bottom="0.13" header="0.24" footer="0.51181102362204722"/>
  <pageSetup paperSize="9" orientation="portrait" horizontalDpi="240" verticalDpi="14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Z77"/>
  <sheetViews>
    <sheetView tabSelected="1" topLeftCell="A43" zoomScale="80" zoomScaleNormal="80" workbookViewId="0">
      <selection activeCell="R72" sqref="R72"/>
    </sheetView>
  </sheetViews>
  <sheetFormatPr defaultRowHeight="12.75"/>
  <cols>
    <col min="2" max="2" width="7.85546875" style="1" customWidth="1"/>
    <col min="3" max="3" width="22.28515625" style="1" customWidth="1"/>
    <col min="4" max="4" width="13.7109375" style="1" customWidth="1"/>
    <col min="5" max="10" width="9.28515625" style="1" customWidth="1"/>
    <col min="11" max="15" width="9.28515625" style="1" hidden="1" customWidth="1"/>
    <col min="16" max="16" width="9.7109375" hidden="1" customWidth="1"/>
    <col min="17" max="17" width="16.5703125" hidden="1" customWidth="1"/>
    <col min="18" max="18" width="10.5703125" customWidth="1"/>
    <col min="19" max="19" width="9.85546875" customWidth="1"/>
    <col min="20" max="20" width="9.7109375" customWidth="1"/>
    <col min="21" max="21" width="11.42578125" customWidth="1"/>
  </cols>
  <sheetData>
    <row r="4" spans="2:26" ht="18" customHeight="1" thickBot="1"/>
    <row r="5" spans="2:26" ht="18" customHeight="1" thickTop="1">
      <c r="B5" s="44"/>
      <c r="C5" s="218" t="s">
        <v>198</v>
      </c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9"/>
    </row>
    <row r="6" spans="2:26" ht="15">
      <c r="B6" s="45"/>
      <c r="C6" s="38" t="s">
        <v>8</v>
      </c>
      <c r="D6" s="41" t="s">
        <v>9</v>
      </c>
      <c r="E6" s="39" t="s">
        <v>10</v>
      </c>
      <c r="F6" s="39" t="s">
        <v>11</v>
      </c>
      <c r="G6" s="39" t="s">
        <v>12</v>
      </c>
      <c r="H6" s="39" t="s">
        <v>13</v>
      </c>
      <c r="I6" s="39" t="s">
        <v>14</v>
      </c>
      <c r="J6" s="39" t="s">
        <v>15</v>
      </c>
      <c r="K6" s="39" t="s">
        <v>16</v>
      </c>
      <c r="L6" s="39" t="s">
        <v>17</v>
      </c>
      <c r="M6" s="39" t="s">
        <v>18</v>
      </c>
      <c r="N6" s="39" t="s">
        <v>21</v>
      </c>
      <c r="O6" s="39" t="s">
        <v>22</v>
      </c>
      <c r="P6" s="39" t="s">
        <v>23</v>
      </c>
      <c r="Q6" s="39"/>
      <c r="R6" s="43" t="s">
        <v>19</v>
      </c>
    </row>
    <row r="7" spans="2:26" ht="18">
      <c r="B7" s="46">
        <v>1</v>
      </c>
      <c r="C7" s="30" t="s">
        <v>160</v>
      </c>
      <c r="D7" s="4">
        <v>14</v>
      </c>
      <c r="E7" s="61">
        <v>1</v>
      </c>
      <c r="F7" s="61">
        <v>1</v>
      </c>
      <c r="G7" s="61">
        <v>1</v>
      </c>
      <c r="H7" s="61">
        <v>3</v>
      </c>
      <c r="I7" s="61">
        <v>1</v>
      </c>
      <c r="J7" s="61">
        <v>3</v>
      </c>
      <c r="K7" s="61">
        <v>1</v>
      </c>
      <c r="L7" s="20"/>
      <c r="M7" s="20"/>
      <c r="N7" s="20"/>
      <c r="O7" s="20"/>
      <c r="P7" s="20"/>
      <c r="Q7" s="40" t="s">
        <v>28</v>
      </c>
      <c r="R7" s="47">
        <v>8</v>
      </c>
      <c r="X7">
        <v>12</v>
      </c>
      <c r="Z7">
        <v>11.666666666666668</v>
      </c>
    </row>
    <row r="8" spans="2:26" ht="18">
      <c r="B8" s="46">
        <f>B7+1</f>
        <v>2</v>
      </c>
      <c r="C8" s="30" t="s">
        <v>61</v>
      </c>
      <c r="D8" s="4">
        <v>12</v>
      </c>
      <c r="E8" s="61">
        <v>2</v>
      </c>
      <c r="F8" s="61">
        <v>2</v>
      </c>
      <c r="G8" s="61">
        <v>3</v>
      </c>
      <c r="H8" s="61">
        <v>2</v>
      </c>
      <c r="I8" s="61">
        <v>3</v>
      </c>
      <c r="J8" s="61">
        <v>1</v>
      </c>
      <c r="K8" s="61">
        <v>2</v>
      </c>
      <c r="L8" s="20"/>
      <c r="M8" s="20"/>
      <c r="N8" s="20"/>
      <c r="O8" s="20"/>
      <c r="P8" s="20"/>
      <c r="Q8" s="40" t="s">
        <v>28</v>
      </c>
      <c r="R8" s="47">
        <v>12</v>
      </c>
      <c r="X8">
        <v>14</v>
      </c>
      <c r="Z8">
        <v>15.166666666666664</v>
      </c>
    </row>
    <row r="9" spans="2:26" ht="18">
      <c r="B9" s="46">
        <f t="shared" ref="B9:B17" si="0">B8+1</f>
        <v>3</v>
      </c>
      <c r="C9" s="30" t="s">
        <v>146</v>
      </c>
      <c r="D9" s="4">
        <v>172</v>
      </c>
      <c r="E9" s="61">
        <v>3</v>
      </c>
      <c r="F9" s="61">
        <v>3</v>
      </c>
      <c r="G9" s="61">
        <v>2</v>
      </c>
      <c r="H9" s="61">
        <v>1</v>
      </c>
      <c r="I9" s="61">
        <v>2</v>
      </c>
      <c r="J9" s="61">
        <v>2</v>
      </c>
      <c r="K9" s="61">
        <v>3</v>
      </c>
      <c r="L9" s="20"/>
      <c r="M9" s="20"/>
      <c r="N9" s="20"/>
      <c r="O9" s="20"/>
      <c r="P9" s="20"/>
      <c r="Q9" s="40" t="s">
        <v>28</v>
      </c>
      <c r="R9" s="47">
        <v>13</v>
      </c>
      <c r="X9">
        <v>14</v>
      </c>
      <c r="Z9">
        <v>15.166666666666664</v>
      </c>
    </row>
    <row r="10" spans="2:26" ht="18">
      <c r="B10" s="46">
        <f t="shared" si="0"/>
        <v>4</v>
      </c>
      <c r="C10" s="30"/>
      <c r="D10" s="41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123"/>
      <c r="R10" s="47"/>
      <c r="X10">
        <v>71</v>
      </c>
      <c r="Z10">
        <v>23.333333333333329</v>
      </c>
    </row>
    <row r="11" spans="2:26" ht="18">
      <c r="B11" s="46">
        <f t="shared" si="0"/>
        <v>5</v>
      </c>
      <c r="C11" s="30"/>
      <c r="D11" s="41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40"/>
      <c r="R11" s="47"/>
      <c r="X11">
        <v>172</v>
      </c>
      <c r="Z11">
        <v>29</v>
      </c>
    </row>
    <row r="12" spans="2:26" ht="18">
      <c r="B12" s="46">
        <f t="shared" si="0"/>
        <v>6</v>
      </c>
      <c r="C12" s="135"/>
      <c r="D12" s="41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111"/>
      <c r="R12" s="47"/>
      <c r="X12">
        <v>91</v>
      </c>
      <c r="Z12">
        <v>30.333333333333329</v>
      </c>
    </row>
    <row r="13" spans="2:26" ht="18">
      <c r="B13" s="46">
        <f t="shared" si="0"/>
        <v>7</v>
      </c>
      <c r="C13" s="30"/>
      <c r="D13" s="41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123"/>
      <c r="R13" s="47"/>
      <c r="X13">
        <v>672</v>
      </c>
      <c r="Z13">
        <v>40.833333333333329</v>
      </c>
    </row>
    <row r="14" spans="2:26" ht="18">
      <c r="B14" s="46">
        <f t="shared" si="0"/>
        <v>8</v>
      </c>
      <c r="C14" s="135"/>
      <c r="D14" s="41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111"/>
      <c r="R14" s="47"/>
      <c r="X14">
        <v>88</v>
      </c>
      <c r="Z14">
        <v>43.166666666666664</v>
      </c>
    </row>
    <row r="15" spans="2:26" ht="18">
      <c r="B15" s="46">
        <f t="shared" si="0"/>
        <v>9</v>
      </c>
      <c r="C15" s="135"/>
      <c r="D15" s="41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111"/>
      <c r="R15" s="47"/>
      <c r="X15">
        <v>45</v>
      </c>
      <c r="Z15">
        <v>49</v>
      </c>
    </row>
    <row r="16" spans="2:26" ht="18">
      <c r="B16" s="46">
        <f t="shared" si="0"/>
        <v>10</v>
      </c>
      <c r="C16" s="30"/>
      <c r="D16" s="41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123"/>
      <c r="R16" s="47"/>
      <c r="X16">
        <v>119</v>
      </c>
      <c r="Z16">
        <v>65</v>
      </c>
    </row>
    <row r="17" spans="2:26" ht="18">
      <c r="B17" s="46">
        <f t="shared" si="0"/>
        <v>11</v>
      </c>
      <c r="C17" s="135"/>
      <c r="D17" s="41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111"/>
      <c r="R17" s="47"/>
      <c r="X17">
        <v>119</v>
      </c>
      <c r="Z17">
        <v>65</v>
      </c>
    </row>
    <row r="18" spans="2:26" ht="18">
      <c r="B18" s="46"/>
      <c r="C18" s="136"/>
      <c r="D18" s="41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137"/>
      <c r="R18" s="47"/>
      <c r="X18">
        <v>1</v>
      </c>
      <c r="Z18">
        <v>86</v>
      </c>
    </row>
    <row r="19" spans="2:26" ht="16.5" thickBot="1">
      <c r="B19" s="109"/>
      <c r="C19" s="106"/>
      <c r="D19" s="107" t="s">
        <v>1</v>
      </c>
      <c r="E19" s="108" t="s">
        <v>163</v>
      </c>
      <c r="F19" s="108" t="s">
        <v>163</v>
      </c>
      <c r="G19" s="108" t="s">
        <v>163</v>
      </c>
      <c r="H19" s="108" t="s">
        <v>163</v>
      </c>
      <c r="I19" s="108" t="s">
        <v>163</v>
      </c>
      <c r="J19" s="108" t="s">
        <v>163</v>
      </c>
      <c r="K19" s="108" t="s">
        <v>163</v>
      </c>
      <c r="L19" s="108" t="s">
        <v>163</v>
      </c>
      <c r="M19" s="108" t="s">
        <v>163</v>
      </c>
      <c r="N19" s="108" t="s">
        <v>163</v>
      </c>
      <c r="O19" s="108" t="s">
        <v>163</v>
      </c>
      <c r="P19" s="108" t="s">
        <v>163</v>
      </c>
      <c r="Q19" s="48"/>
      <c r="R19" s="49"/>
    </row>
    <row r="20" spans="2:26" ht="14.25" thickTop="1" thickBot="1"/>
    <row r="21" spans="2:26" ht="15.75" thickTop="1">
      <c r="B21" s="44"/>
      <c r="C21" s="218" t="s">
        <v>261</v>
      </c>
      <c r="D21" s="218"/>
      <c r="E21" s="218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9"/>
    </row>
    <row r="22" spans="2:26" ht="49.5" customHeight="1">
      <c r="B22" s="45"/>
      <c r="C22" s="38" t="s">
        <v>8</v>
      </c>
      <c r="D22" s="41" t="s">
        <v>9</v>
      </c>
      <c r="E22" s="39" t="s">
        <v>10</v>
      </c>
      <c r="F22" s="39" t="s">
        <v>11</v>
      </c>
      <c r="G22" s="39" t="s">
        <v>12</v>
      </c>
      <c r="H22" s="39" t="s">
        <v>13</v>
      </c>
      <c r="I22" s="39" t="s">
        <v>14</v>
      </c>
      <c r="J22" s="39" t="s">
        <v>15</v>
      </c>
      <c r="K22" s="39" t="s">
        <v>16</v>
      </c>
      <c r="L22" s="39" t="s">
        <v>17</v>
      </c>
      <c r="M22" s="39" t="s">
        <v>18</v>
      </c>
      <c r="N22" s="39" t="s">
        <v>21</v>
      </c>
      <c r="O22" s="39" t="s">
        <v>22</v>
      </c>
      <c r="P22" s="39" t="s">
        <v>23</v>
      </c>
      <c r="Q22" s="39"/>
      <c r="R22" s="43" t="s">
        <v>239</v>
      </c>
    </row>
    <row r="23" spans="2:26" ht="18">
      <c r="B23" s="46">
        <v>1</v>
      </c>
      <c r="C23" s="30" t="s">
        <v>146</v>
      </c>
      <c r="D23" s="4">
        <v>172</v>
      </c>
      <c r="E23" s="61">
        <v>1</v>
      </c>
      <c r="F23" s="61">
        <v>1</v>
      </c>
      <c r="G23" s="61">
        <v>1</v>
      </c>
      <c r="H23" s="61">
        <v>1</v>
      </c>
      <c r="I23" s="61">
        <v>2</v>
      </c>
      <c r="J23" s="61">
        <v>1</v>
      </c>
      <c r="K23" s="61">
        <v>1</v>
      </c>
      <c r="L23" s="61">
        <v>7</v>
      </c>
      <c r="M23" s="61">
        <v>1</v>
      </c>
      <c r="N23" s="20"/>
      <c r="O23" s="20"/>
      <c r="P23" s="20"/>
      <c r="Q23" s="40" t="s">
        <v>28</v>
      </c>
      <c r="R23" s="47">
        <v>7</v>
      </c>
    </row>
    <row r="24" spans="2:26" ht="18">
      <c r="B24" s="46">
        <f>B23+1</f>
        <v>2</v>
      </c>
      <c r="C24" s="30" t="s">
        <v>61</v>
      </c>
      <c r="D24" s="4">
        <v>12</v>
      </c>
      <c r="E24" s="61">
        <v>2</v>
      </c>
      <c r="F24" s="61">
        <v>2</v>
      </c>
      <c r="G24" s="61">
        <v>2</v>
      </c>
      <c r="H24" s="61">
        <v>2</v>
      </c>
      <c r="I24" s="61">
        <v>1</v>
      </c>
      <c r="J24" s="61">
        <v>3</v>
      </c>
      <c r="K24" s="61">
        <v>2</v>
      </c>
      <c r="L24" s="20">
        <v>3</v>
      </c>
      <c r="M24" s="20">
        <v>4</v>
      </c>
      <c r="N24" s="20"/>
      <c r="O24" s="20"/>
      <c r="P24" s="20"/>
      <c r="Q24" s="40" t="s">
        <v>28</v>
      </c>
      <c r="R24" s="47">
        <v>14</v>
      </c>
    </row>
    <row r="25" spans="2:26" ht="18">
      <c r="B25" s="46">
        <f t="shared" ref="B25:B33" si="1">B24+1</f>
        <v>3</v>
      </c>
      <c r="C25" s="30" t="s">
        <v>160</v>
      </c>
      <c r="D25" s="4">
        <v>14</v>
      </c>
      <c r="E25" s="61">
        <v>2</v>
      </c>
      <c r="F25" s="61">
        <v>6</v>
      </c>
      <c r="G25" s="61">
        <v>1</v>
      </c>
      <c r="H25" s="61">
        <v>5</v>
      </c>
      <c r="I25" s="160">
        <v>2.1666666666666665</v>
      </c>
      <c r="J25" s="61">
        <v>4</v>
      </c>
      <c r="K25" s="61">
        <v>3</v>
      </c>
      <c r="L25" s="61">
        <v>1</v>
      </c>
      <c r="M25" s="61">
        <v>2</v>
      </c>
      <c r="N25" s="20"/>
      <c r="O25" s="20"/>
      <c r="P25" s="20"/>
      <c r="Q25" s="40" t="s">
        <v>28</v>
      </c>
      <c r="R25" s="162">
        <v>15.166666666666668</v>
      </c>
    </row>
    <row r="26" spans="2:26" ht="18">
      <c r="B26" s="46">
        <f t="shared" si="1"/>
        <v>4</v>
      </c>
      <c r="C26" s="30" t="s">
        <v>25</v>
      </c>
      <c r="D26" s="41">
        <v>51</v>
      </c>
      <c r="E26" s="61">
        <v>3</v>
      </c>
      <c r="F26" s="61">
        <v>3</v>
      </c>
      <c r="G26" s="61">
        <v>4</v>
      </c>
      <c r="H26" s="61">
        <v>4</v>
      </c>
      <c r="I26" s="61">
        <v>3</v>
      </c>
      <c r="J26" s="61">
        <v>2</v>
      </c>
      <c r="K26" s="160">
        <v>2.6666666666666665</v>
      </c>
      <c r="L26" s="61">
        <v>2</v>
      </c>
      <c r="M26" s="61">
        <v>3</v>
      </c>
      <c r="N26" s="20"/>
      <c r="O26" s="20"/>
      <c r="P26" s="20"/>
      <c r="Q26" s="40" t="s">
        <v>28</v>
      </c>
      <c r="R26" s="162">
        <v>18.666666666666668</v>
      </c>
    </row>
    <row r="27" spans="2:26" ht="18">
      <c r="B27" s="46">
        <f t="shared" si="1"/>
        <v>5</v>
      </c>
      <c r="C27" s="135" t="s">
        <v>68</v>
      </c>
      <c r="D27" s="41">
        <v>672</v>
      </c>
      <c r="E27" s="61">
        <v>4</v>
      </c>
      <c r="F27" s="61">
        <v>4</v>
      </c>
      <c r="G27" s="61">
        <v>5</v>
      </c>
      <c r="H27" s="61">
        <v>3</v>
      </c>
      <c r="I27" s="61">
        <v>4</v>
      </c>
      <c r="J27" s="61">
        <v>5</v>
      </c>
      <c r="K27" s="61">
        <v>4</v>
      </c>
      <c r="L27" s="61">
        <v>7</v>
      </c>
      <c r="M27" s="61">
        <v>7</v>
      </c>
      <c r="N27" s="20"/>
      <c r="O27" s="20"/>
      <c r="P27" s="20"/>
      <c r="Q27" s="161" t="s">
        <v>237</v>
      </c>
      <c r="R27" s="47">
        <v>29</v>
      </c>
    </row>
    <row r="28" spans="2:26" ht="18">
      <c r="B28" s="46">
        <f t="shared" si="1"/>
        <v>6</v>
      </c>
      <c r="C28" s="135" t="s">
        <v>236</v>
      </c>
      <c r="D28" s="41">
        <v>9</v>
      </c>
      <c r="E28" s="61">
        <v>5</v>
      </c>
      <c r="F28" s="61">
        <v>5</v>
      </c>
      <c r="G28" s="61">
        <v>7</v>
      </c>
      <c r="H28" s="61">
        <v>6</v>
      </c>
      <c r="I28" s="61">
        <v>5</v>
      </c>
      <c r="J28" s="61">
        <v>6</v>
      </c>
      <c r="K28" s="61">
        <v>6</v>
      </c>
      <c r="L28" s="61">
        <v>4</v>
      </c>
      <c r="M28" s="160">
        <v>5.166666666666667</v>
      </c>
      <c r="N28" s="20"/>
      <c r="O28" s="20"/>
      <c r="P28" s="20"/>
      <c r="Q28" s="161" t="s">
        <v>237</v>
      </c>
      <c r="R28" s="162">
        <v>36.166666666666664</v>
      </c>
    </row>
    <row r="29" spans="2:26" ht="18">
      <c r="B29" s="46">
        <f t="shared" si="1"/>
        <v>7</v>
      </c>
      <c r="C29" s="30" t="s">
        <v>7</v>
      </c>
      <c r="D29" s="41">
        <v>45</v>
      </c>
      <c r="E29" s="61">
        <v>6</v>
      </c>
      <c r="F29" s="61">
        <v>7</v>
      </c>
      <c r="G29" s="61">
        <v>3</v>
      </c>
      <c r="H29" s="61">
        <v>7</v>
      </c>
      <c r="I29" s="61">
        <v>6</v>
      </c>
      <c r="J29" s="61">
        <v>7</v>
      </c>
      <c r="K29" s="61">
        <v>5</v>
      </c>
      <c r="L29" s="61">
        <v>7</v>
      </c>
      <c r="M29" s="61">
        <v>7</v>
      </c>
      <c r="N29" s="20"/>
      <c r="O29" s="20"/>
      <c r="P29" s="20"/>
      <c r="Q29" s="40" t="s">
        <v>28</v>
      </c>
      <c r="R29" s="47">
        <v>41</v>
      </c>
    </row>
    <row r="30" spans="2:26" ht="18">
      <c r="B30" s="46">
        <f t="shared" si="1"/>
        <v>8</v>
      </c>
      <c r="C30" s="135"/>
      <c r="D30" s="41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111"/>
      <c r="R30" s="47"/>
    </row>
    <row r="31" spans="2:26" ht="18">
      <c r="B31" s="46">
        <f t="shared" si="1"/>
        <v>9</v>
      </c>
      <c r="C31" s="135"/>
      <c r="D31" s="41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111"/>
      <c r="R31" s="47"/>
    </row>
    <row r="32" spans="2:26" ht="18">
      <c r="B32" s="46">
        <f t="shared" si="1"/>
        <v>10</v>
      </c>
      <c r="C32" s="30"/>
      <c r="D32" s="41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123"/>
      <c r="R32" s="47"/>
    </row>
    <row r="33" spans="2:18" ht="18">
      <c r="B33" s="46">
        <f t="shared" si="1"/>
        <v>11</v>
      </c>
      <c r="C33" s="135"/>
      <c r="D33" s="41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111"/>
      <c r="R33" s="47"/>
    </row>
    <row r="34" spans="2:18" ht="18">
      <c r="B34" s="46"/>
      <c r="C34" s="136"/>
      <c r="D34" s="41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137"/>
      <c r="R34" s="47"/>
    </row>
    <row r="35" spans="2:18" ht="16.5" thickBot="1">
      <c r="B35" s="109"/>
      <c r="C35" s="106"/>
      <c r="D35" s="107" t="s">
        <v>1</v>
      </c>
      <c r="E35" s="108" t="s">
        <v>163</v>
      </c>
      <c r="F35" s="108" t="s">
        <v>163</v>
      </c>
      <c r="G35" s="108" t="s">
        <v>163</v>
      </c>
      <c r="H35" s="108" t="s">
        <v>163</v>
      </c>
      <c r="I35" s="108" t="s">
        <v>163</v>
      </c>
      <c r="J35" s="108" t="s">
        <v>163</v>
      </c>
      <c r="K35" s="108" t="s">
        <v>163</v>
      </c>
      <c r="L35" s="108" t="s">
        <v>163</v>
      </c>
      <c r="M35" s="108" t="s">
        <v>163</v>
      </c>
      <c r="N35" s="108" t="s">
        <v>163</v>
      </c>
      <c r="O35" s="108" t="s">
        <v>163</v>
      </c>
      <c r="P35" s="108" t="s">
        <v>163</v>
      </c>
      <c r="Q35" s="48"/>
      <c r="R35" s="49"/>
    </row>
    <row r="36" spans="2:18" ht="14.25" thickTop="1" thickBot="1"/>
    <row r="37" spans="2:18" ht="15.75" thickTop="1">
      <c r="B37" s="44"/>
      <c r="C37" s="218" t="s">
        <v>267</v>
      </c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9"/>
    </row>
    <row r="38" spans="2:18" ht="30">
      <c r="B38" s="45"/>
      <c r="C38" s="38" t="s">
        <v>8</v>
      </c>
      <c r="D38" s="41" t="s">
        <v>9</v>
      </c>
      <c r="E38" s="39" t="s">
        <v>10</v>
      </c>
      <c r="F38" s="39" t="s">
        <v>11</v>
      </c>
      <c r="G38" s="39" t="s">
        <v>12</v>
      </c>
      <c r="H38" s="39" t="s">
        <v>13</v>
      </c>
      <c r="I38" s="39" t="s">
        <v>14</v>
      </c>
      <c r="J38" s="39" t="s">
        <v>15</v>
      </c>
      <c r="K38" s="39" t="s">
        <v>16</v>
      </c>
      <c r="L38" s="39" t="s">
        <v>17</v>
      </c>
      <c r="M38" s="39" t="s">
        <v>18</v>
      </c>
      <c r="N38" s="39" t="s">
        <v>21</v>
      </c>
      <c r="O38" s="39" t="s">
        <v>22</v>
      </c>
      <c r="P38" s="39" t="s">
        <v>23</v>
      </c>
      <c r="Q38" s="39"/>
      <c r="R38" s="43" t="s">
        <v>239</v>
      </c>
    </row>
    <row r="39" spans="2:18" ht="18">
      <c r="B39" s="46">
        <v>1</v>
      </c>
      <c r="C39" s="30" t="s">
        <v>160</v>
      </c>
      <c r="D39" s="4">
        <v>14</v>
      </c>
      <c r="E39" s="61">
        <v>2</v>
      </c>
      <c r="F39" s="61">
        <v>1</v>
      </c>
      <c r="G39" s="61">
        <v>5</v>
      </c>
      <c r="H39" s="61">
        <v>3</v>
      </c>
      <c r="I39" s="61">
        <v>1</v>
      </c>
      <c r="J39" s="61">
        <v>1</v>
      </c>
      <c r="K39" s="61">
        <v>1</v>
      </c>
      <c r="L39" s="20">
        <v>1</v>
      </c>
      <c r="M39" s="20"/>
      <c r="N39" s="20"/>
      <c r="O39" s="20"/>
      <c r="P39" s="20"/>
      <c r="Q39" s="40" t="s">
        <v>28</v>
      </c>
      <c r="R39" s="47">
        <v>10</v>
      </c>
    </row>
    <row r="40" spans="2:18" ht="18">
      <c r="B40" s="46">
        <f>B39+1</f>
        <v>2</v>
      </c>
      <c r="C40" s="30" t="s">
        <v>146</v>
      </c>
      <c r="D40" s="4">
        <v>172</v>
      </c>
      <c r="E40" s="61">
        <v>1</v>
      </c>
      <c r="F40" s="61">
        <v>5</v>
      </c>
      <c r="G40" s="61">
        <v>1</v>
      </c>
      <c r="H40" s="61">
        <v>1</v>
      </c>
      <c r="I40" s="160">
        <v>3</v>
      </c>
      <c r="J40" s="61">
        <v>2</v>
      </c>
      <c r="K40" s="61">
        <v>2</v>
      </c>
      <c r="L40" s="61">
        <v>2</v>
      </c>
      <c r="M40" s="61"/>
      <c r="N40" s="20"/>
      <c r="O40" s="20"/>
      <c r="P40" s="20"/>
      <c r="Q40" s="40" t="s">
        <v>28</v>
      </c>
      <c r="R40" s="162">
        <v>12</v>
      </c>
    </row>
    <row r="41" spans="2:18" ht="18">
      <c r="B41" s="46">
        <f t="shared" ref="B41:B43" si="2">B40+1</f>
        <v>3</v>
      </c>
      <c r="C41" s="30" t="s">
        <v>61</v>
      </c>
      <c r="D41" s="4">
        <v>12</v>
      </c>
      <c r="E41" s="61">
        <v>5</v>
      </c>
      <c r="F41" s="61">
        <v>4</v>
      </c>
      <c r="G41" s="61">
        <v>2</v>
      </c>
      <c r="H41" s="61">
        <v>4</v>
      </c>
      <c r="I41" s="61">
        <v>2</v>
      </c>
      <c r="J41" s="61">
        <v>3</v>
      </c>
      <c r="K41" s="61">
        <v>3</v>
      </c>
      <c r="L41" s="61">
        <v>3</v>
      </c>
      <c r="M41" s="61"/>
      <c r="N41" s="20"/>
      <c r="O41" s="20"/>
      <c r="P41" s="20"/>
      <c r="Q41" s="40" t="s">
        <v>28</v>
      </c>
      <c r="R41" s="47">
        <v>21</v>
      </c>
    </row>
    <row r="42" spans="2:18" ht="18">
      <c r="B42" s="46">
        <f t="shared" si="2"/>
        <v>4</v>
      </c>
      <c r="C42" s="30" t="s">
        <v>25</v>
      </c>
      <c r="D42" s="41">
        <v>51</v>
      </c>
      <c r="E42" s="61">
        <v>3</v>
      </c>
      <c r="F42" s="61">
        <v>2</v>
      </c>
      <c r="G42" s="61">
        <v>5</v>
      </c>
      <c r="H42" s="61">
        <v>2</v>
      </c>
      <c r="I42" s="61">
        <v>4</v>
      </c>
      <c r="J42" s="61">
        <v>4</v>
      </c>
      <c r="K42" s="160">
        <v>5</v>
      </c>
      <c r="L42" s="61">
        <v>5</v>
      </c>
      <c r="M42" s="61"/>
      <c r="N42" s="20"/>
      <c r="O42" s="20"/>
      <c r="P42" s="20"/>
      <c r="Q42" s="40" t="s">
        <v>28</v>
      </c>
      <c r="R42" s="162">
        <v>25</v>
      </c>
    </row>
    <row r="43" spans="2:18" ht="18">
      <c r="B43" s="46">
        <f t="shared" si="2"/>
        <v>5</v>
      </c>
      <c r="C43" s="30" t="s">
        <v>7</v>
      </c>
      <c r="D43" s="41">
        <v>45</v>
      </c>
      <c r="E43" s="61">
        <v>4</v>
      </c>
      <c r="F43" s="61">
        <v>3</v>
      </c>
      <c r="G43" s="61">
        <v>5</v>
      </c>
      <c r="H43" s="61">
        <v>5</v>
      </c>
      <c r="I43" s="61">
        <v>5</v>
      </c>
      <c r="J43" s="61">
        <v>5</v>
      </c>
      <c r="K43" s="61">
        <v>5</v>
      </c>
      <c r="L43" s="61">
        <v>5</v>
      </c>
      <c r="M43" s="61"/>
      <c r="N43" s="20"/>
      <c r="O43" s="20"/>
      <c r="P43" s="20"/>
      <c r="Q43" s="40" t="s">
        <v>28</v>
      </c>
      <c r="R43" s="47">
        <v>32</v>
      </c>
    </row>
    <row r="45" spans="2:18">
      <c r="B45"/>
    </row>
    <row r="46" spans="2:18" ht="13.5" thickBot="1">
      <c r="B46"/>
    </row>
    <row r="47" spans="2:18" ht="15.75" thickTop="1">
      <c r="B47" s="44"/>
      <c r="C47" s="218" t="s">
        <v>282</v>
      </c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9"/>
    </row>
    <row r="48" spans="2:18">
      <c r="B48"/>
    </row>
    <row r="49" spans="2:18">
      <c r="B49"/>
    </row>
    <row r="50" spans="2:18">
      <c r="B50"/>
    </row>
    <row r="51" spans="2:18">
      <c r="B51"/>
    </row>
    <row r="52" spans="2:18">
      <c r="B52"/>
    </row>
    <row r="53" spans="2:18">
      <c r="B53"/>
    </row>
    <row r="54" spans="2:18">
      <c r="B54"/>
    </row>
    <row r="55" spans="2:18" ht="13.5" thickBot="1">
      <c r="B55"/>
    </row>
    <row r="56" spans="2:18" ht="15.6" customHeight="1" thickTop="1">
      <c r="B56" s="44"/>
      <c r="C56" s="218" t="s">
        <v>285</v>
      </c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9"/>
    </row>
    <row r="57" spans="2:18" ht="45" customHeight="1">
      <c r="B57" s="45"/>
      <c r="C57" s="38" t="s">
        <v>8</v>
      </c>
      <c r="D57" s="41" t="s">
        <v>9</v>
      </c>
      <c r="E57" s="39" t="s">
        <v>10</v>
      </c>
      <c r="F57" s="39" t="s">
        <v>11</v>
      </c>
      <c r="G57" s="39" t="s">
        <v>12</v>
      </c>
      <c r="H57" s="39" t="s">
        <v>13</v>
      </c>
      <c r="I57" s="39" t="s">
        <v>14</v>
      </c>
      <c r="J57" s="39" t="s">
        <v>15</v>
      </c>
      <c r="K57" s="39" t="s">
        <v>16</v>
      </c>
      <c r="L57" s="39" t="s">
        <v>17</v>
      </c>
      <c r="M57" s="39" t="s">
        <v>18</v>
      </c>
      <c r="N57" s="39" t="s">
        <v>21</v>
      </c>
      <c r="O57" s="39" t="s">
        <v>22</v>
      </c>
      <c r="P57" s="39" t="s">
        <v>23</v>
      </c>
      <c r="Q57" s="39"/>
      <c r="R57" s="43" t="s">
        <v>180</v>
      </c>
    </row>
    <row r="58" spans="2:18" ht="18">
      <c r="B58" s="46">
        <v>1</v>
      </c>
      <c r="C58" s="30" t="s">
        <v>160</v>
      </c>
      <c r="D58" s="4">
        <v>14</v>
      </c>
      <c r="E58" s="228">
        <v>1</v>
      </c>
      <c r="F58" s="228">
        <v>1</v>
      </c>
      <c r="G58" s="228">
        <v>2</v>
      </c>
      <c r="H58" s="228">
        <v>1</v>
      </c>
      <c r="I58" s="228">
        <v>2</v>
      </c>
      <c r="J58" s="228">
        <v>1</v>
      </c>
      <c r="K58" s="61"/>
      <c r="L58" s="61"/>
      <c r="M58" s="61"/>
      <c r="N58" s="20"/>
      <c r="O58" s="20"/>
      <c r="P58" s="20"/>
      <c r="Q58" s="40"/>
      <c r="R58" s="201">
        <v>6</v>
      </c>
    </row>
    <row r="59" spans="2:18" ht="18">
      <c r="B59" s="46">
        <f>B58+1</f>
        <v>2</v>
      </c>
      <c r="C59" s="30" t="s">
        <v>146</v>
      </c>
      <c r="D59" s="4">
        <v>172</v>
      </c>
      <c r="E59" s="228">
        <v>2</v>
      </c>
      <c r="F59" s="228">
        <v>3</v>
      </c>
      <c r="G59" s="228">
        <v>4</v>
      </c>
      <c r="H59" s="228">
        <v>3</v>
      </c>
      <c r="I59" s="228">
        <v>1</v>
      </c>
      <c r="J59" s="228">
        <v>2</v>
      </c>
      <c r="K59" s="61"/>
      <c r="L59" s="20"/>
      <c r="M59" s="20"/>
      <c r="N59" s="20"/>
      <c r="O59" s="20"/>
      <c r="P59" s="20"/>
      <c r="Q59" s="40"/>
      <c r="R59" s="201">
        <v>11</v>
      </c>
    </row>
    <row r="60" spans="2:18" ht="18">
      <c r="B60" s="46">
        <f t="shared" ref="B60:B62" si="3">B59+1</f>
        <v>3</v>
      </c>
      <c r="C60" s="30" t="s">
        <v>25</v>
      </c>
      <c r="D60" s="4">
        <v>51</v>
      </c>
      <c r="E60" s="228">
        <v>4</v>
      </c>
      <c r="F60" s="228">
        <v>2</v>
      </c>
      <c r="G60" s="228">
        <v>1</v>
      </c>
      <c r="H60" s="228">
        <v>4</v>
      </c>
      <c r="I60" s="228">
        <v>3</v>
      </c>
      <c r="J60" s="228">
        <v>4</v>
      </c>
      <c r="K60" s="160"/>
      <c r="L60" s="61"/>
      <c r="M60" s="61"/>
      <c r="N60" s="20"/>
      <c r="O60" s="20"/>
      <c r="P60" s="20"/>
      <c r="Q60" s="40"/>
      <c r="R60" s="201">
        <v>14</v>
      </c>
    </row>
    <row r="61" spans="2:18" ht="18">
      <c r="B61" s="46">
        <f t="shared" si="3"/>
        <v>4</v>
      </c>
      <c r="C61" s="30" t="s">
        <v>61</v>
      </c>
      <c r="D61" s="4">
        <v>12</v>
      </c>
      <c r="E61" s="228">
        <v>3</v>
      </c>
      <c r="F61" s="228">
        <v>4</v>
      </c>
      <c r="G61" s="228">
        <v>3</v>
      </c>
      <c r="H61" s="228">
        <v>2</v>
      </c>
      <c r="I61" s="229">
        <v>5</v>
      </c>
      <c r="J61" s="228">
        <v>3</v>
      </c>
      <c r="K61" s="61"/>
      <c r="L61" s="61"/>
      <c r="M61" s="61"/>
      <c r="N61" s="20"/>
      <c r="O61" s="20"/>
      <c r="P61" s="20"/>
      <c r="Q61" s="40"/>
      <c r="R61" s="201">
        <v>15</v>
      </c>
    </row>
    <row r="62" spans="2:18" ht="18">
      <c r="B62" s="46">
        <f t="shared" si="3"/>
        <v>5</v>
      </c>
      <c r="C62" s="30" t="s">
        <v>7</v>
      </c>
      <c r="D62" s="4">
        <v>45</v>
      </c>
      <c r="E62" s="228">
        <v>5</v>
      </c>
      <c r="F62" s="228">
        <v>5</v>
      </c>
      <c r="G62" s="228">
        <v>5</v>
      </c>
      <c r="H62" s="228">
        <v>5</v>
      </c>
      <c r="I62" s="228">
        <v>5</v>
      </c>
      <c r="J62" s="228">
        <v>5</v>
      </c>
      <c r="K62" s="61"/>
      <c r="L62" s="61"/>
      <c r="M62" s="61"/>
      <c r="N62" s="20"/>
      <c r="O62" s="20"/>
      <c r="P62" s="20"/>
      <c r="Q62" s="40"/>
      <c r="R62" s="201">
        <v>25</v>
      </c>
    </row>
    <row r="63" spans="2:18">
      <c r="B63"/>
    </row>
    <row r="64" spans="2:18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</sheetData>
  <sortState ref="C58:R62">
    <sortCondition ref="R58:R62"/>
  </sortState>
  <mergeCells count="5">
    <mergeCell ref="C5:R5"/>
    <mergeCell ref="C21:R21"/>
    <mergeCell ref="C37:R37"/>
    <mergeCell ref="C47:R47"/>
    <mergeCell ref="C56:R56"/>
  </mergeCells>
  <printOptions horizontalCentered="1" verticalCentered="1"/>
  <pageMargins left="0.27559055118110237" right="0.19685039370078741" top="0.31496062992125984" bottom="0.51181102362204722" header="0.35433070866141736" footer="0.51181102362204722"/>
  <pageSetup paperSize="9" scale="90" orientation="landscape" r:id="rId1"/>
  <headerFooter alignWithMargins="0"/>
  <colBreaks count="1" manualBreakCount="1">
    <brk id="22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4:Z68"/>
  <sheetViews>
    <sheetView topLeftCell="A40" zoomScale="80" zoomScaleNormal="80" workbookViewId="0">
      <selection activeCell="G73" sqref="G73"/>
    </sheetView>
  </sheetViews>
  <sheetFormatPr defaultRowHeight="12.75"/>
  <cols>
    <col min="2" max="2" width="7.85546875" style="1" customWidth="1"/>
    <col min="3" max="3" width="22.28515625" style="1" customWidth="1"/>
    <col min="4" max="4" width="13.7109375" style="1" customWidth="1"/>
    <col min="5" max="10" width="9.28515625" style="1" customWidth="1"/>
    <col min="11" max="15" width="9.28515625" style="1" hidden="1" customWidth="1"/>
    <col min="16" max="16" width="9.7109375" hidden="1" customWidth="1"/>
    <col min="17" max="17" width="16.5703125" customWidth="1"/>
    <col min="18" max="18" width="10.5703125" customWidth="1"/>
    <col min="19" max="19" width="9.85546875" customWidth="1"/>
    <col min="20" max="20" width="9.7109375" customWidth="1"/>
    <col min="21" max="21" width="11.42578125" customWidth="1"/>
  </cols>
  <sheetData>
    <row r="4" spans="2:26" ht="18" customHeight="1" thickBot="1"/>
    <row r="5" spans="2:26" ht="18" customHeight="1" thickTop="1">
      <c r="B5" s="44"/>
      <c r="C5" s="218" t="s">
        <v>199</v>
      </c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9"/>
    </row>
    <row r="6" spans="2:26" ht="48.75" customHeight="1">
      <c r="B6" s="45"/>
      <c r="C6" s="38" t="s">
        <v>8</v>
      </c>
      <c r="D6" s="41" t="s">
        <v>9</v>
      </c>
      <c r="E6" s="39" t="s">
        <v>10</v>
      </c>
      <c r="F6" s="39" t="s">
        <v>11</v>
      </c>
      <c r="G6" s="39" t="s">
        <v>12</v>
      </c>
      <c r="H6" s="39" t="s">
        <v>13</v>
      </c>
      <c r="I6" s="39" t="s">
        <v>14</v>
      </c>
      <c r="J6" s="39" t="s">
        <v>15</v>
      </c>
      <c r="K6" s="39" t="s">
        <v>16</v>
      </c>
      <c r="L6" s="39" t="s">
        <v>17</v>
      </c>
      <c r="M6" s="39" t="s">
        <v>18</v>
      </c>
      <c r="N6" s="39" t="s">
        <v>21</v>
      </c>
      <c r="O6" s="39" t="s">
        <v>22</v>
      </c>
      <c r="P6" s="39" t="s">
        <v>23</v>
      </c>
      <c r="Q6" s="137"/>
      <c r="R6" s="43" t="s">
        <v>180</v>
      </c>
    </row>
    <row r="7" spans="2:26" ht="18">
      <c r="B7" s="46">
        <v>1</v>
      </c>
      <c r="C7" s="143" t="s">
        <v>206</v>
      </c>
      <c r="D7" s="41">
        <v>119</v>
      </c>
      <c r="E7" s="20">
        <v>1</v>
      </c>
      <c r="F7" s="20">
        <v>1</v>
      </c>
      <c r="G7" s="20">
        <v>1</v>
      </c>
      <c r="H7" s="20">
        <v>1</v>
      </c>
      <c r="I7" s="20">
        <v>1</v>
      </c>
      <c r="J7" s="20">
        <v>1</v>
      </c>
      <c r="K7" s="20">
        <v>1</v>
      </c>
      <c r="L7" s="20"/>
      <c r="M7" s="20"/>
      <c r="N7" s="20"/>
      <c r="O7" s="20"/>
      <c r="P7" s="20"/>
      <c r="Q7" s="144" t="s">
        <v>173</v>
      </c>
      <c r="R7" s="47">
        <f>SUM(H7:Q7)-MAX(H7:Q7)</f>
        <v>3</v>
      </c>
      <c r="X7">
        <v>12</v>
      </c>
      <c r="Z7">
        <v>11.666666666666668</v>
      </c>
    </row>
    <row r="8" spans="2:26" ht="18">
      <c r="B8" s="46">
        <f>B7+1</f>
        <v>2</v>
      </c>
      <c r="C8" s="136" t="s">
        <v>174</v>
      </c>
      <c r="D8" s="41">
        <v>1</v>
      </c>
      <c r="E8" s="20">
        <v>5</v>
      </c>
      <c r="F8" s="20">
        <v>3</v>
      </c>
      <c r="G8" s="20">
        <v>2</v>
      </c>
      <c r="H8" s="20">
        <v>2</v>
      </c>
      <c r="I8" s="20">
        <v>2</v>
      </c>
      <c r="J8" s="20">
        <v>2</v>
      </c>
      <c r="K8" s="20">
        <v>2</v>
      </c>
      <c r="L8" s="20"/>
      <c r="M8" s="20"/>
      <c r="N8" s="20"/>
      <c r="O8" s="20"/>
      <c r="P8" s="20"/>
      <c r="Q8" s="137" t="s">
        <v>176</v>
      </c>
      <c r="R8" s="47">
        <f>SUM(H8:Q8)-MAX(H8:Q8)</f>
        <v>6</v>
      </c>
      <c r="X8">
        <v>14</v>
      </c>
      <c r="Z8">
        <v>15.166666666666664</v>
      </c>
    </row>
    <row r="9" spans="2:26" ht="18">
      <c r="B9" s="46">
        <f t="shared" ref="B9:B11" si="0">B8+1</f>
        <v>3</v>
      </c>
      <c r="C9" s="136" t="s">
        <v>184</v>
      </c>
      <c r="D9" s="41">
        <v>11</v>
      </c>
      <c r="E9" s="20">
        <v>3</v>
      </c>
      <c r="F9" s="20">
        <v>2</v>
      </c>
      <c r="G9" s="20">
        <v>4</v>
      </c>
      <c r="H9" s="20">
        <v>4</v>
      </c>
      <c r="I9" s="20">
        <v>4</v>
      </c>
      <c r="J9" s="20">
        <v>3</v>
      </c>
      <c r="K9" s="20">
        <v>3</v>
      </c>
      <c r="L9" s="20"/>
      <c r="M9" s="20"/>
      <c r="N9" s="20"/>
      <c r="O9" s="20"/>
      <c r="P9" s="20"/>
      <c r="Q9" s="137" t="s">
        <v>176</v>
      </c>
      <c r="R9" s="47">
        <f>SUM(H9:Q9)-MAX(H9:Q9)</f>
        <v>10</v>
      </c>
    </row>
    <row r="10" spans="2:26" ht="18">
      <c r="B10" s="46">
        <f t="shared" si="0"/>
        <v>4</v>
      </c>
      <c r="C10" s="136" t="s">
        <v>205</v>
      </c>
      <c r="D10" s="41">
        <v>6</v>
      </c>
      <c r="E10" s="20">
        <v>2</v>
      </c>
      <c r="F10" s="20">
        <v>4</v>
      </c>
      <c r="G10" s="20">
        <v>3</v>
      </c>
      <c r="H10" s="20">
        <v>3</v>
      </c>
      <c r="I10" s="20">
        <v>3</v>
      </c>
      <c r="J10" s="20">
        <v>5</v>
      </c>
      <c r="K10" s="20">
        <v>4</v>
      </c>
      <c r="L10" s="20"/>
      <c r="M10" s="20"/>
      <c r="N10" s="20"/>
      <c r="O10" s="20"/>
      <c r="P10" s="20"/>
      <c r="Q10" s="137" t="s">
        <v>176</v>
      </c>
      <c r="R10" s="47">
        <f>SUM(H10:Q10)-MAX(H10:Q10)</f>
        <v>10</v>
      </c>
      <c r="X10">
        <v>71</v>
      </c>
      <c r="Z10">
        <v>23.333333333333329</v>
      </c>
    </row>
    <row r="11" spans="2:26" ht="18">
      <c r="B11" s="46">
        <f t="shared" si="0"/>
        <v>5</v>
      </c>
      <c r="C11" s="136" t="s">
        <v>202</v>
      </c>
      <c r="D11" s="41">
        <v>17</v>
      </c>
      <c r="E11" s="20">
        <v>4</v>
      </c>
      <c r="F11" s="20">
        <v>5</v>
      </c>
      <c r="G11" s="20">
        <v>5</v>
      </c>
      <c r="H11" s="20">
        <v>5</v>
      </c>
      <c r="I11" s="20">
        <v>5</v>
      </c>
      <c r="J11" s="20">
        <v>5</v>
      </c>
      <c r="K11" s="20">
        <v>5</v>
      </c>
      <c r="L11" s="20"/>
      <c r="M11" s="20"/>
      <c r="N11" s="20"/>
      <c r="O11" s="20"/>
      <c r="P11" s="20"/>
      <c r="Q11" s="137" t="s">
        <v>176</v>
      </c>
      <c r="R11" s="47">
        <f>SUM(H11:Q11)-MAX(H11:Q11)</f>
        <v>15</v>
      </c>
      <c r="X11">
        <v>172</v>
      </c>
      <c r="Z11">
        <v>29</v>
      </c>
    </row>
    <row r="12" spans="2:26" ht="18">
      <c r="B12" s="46"/>
      <c r="C12" s="136"/>
      <c r="D12" s="41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137"/>
      <c r="R12" s="47"/>
      <c r="X12">
        <v>1</v>
      </c>
      <c r="Z12">
        <v>86</v>
      </c>
    </row>
    <row r="13" spans="2:26" ht="16.5" thickBot="1">
      <c r="B13" s="109"/>
      <c r="C13" s="106"/>
      <c r="D13" s="107" t="s">
        <v>1</v>
      </c>
      <c r="E13" s="108" t="s">
        <v>163</v>
      </c>
      <c r="F13" s="108" t="s">
        <v>163</v>
      </c>
      <c r="G13" s="108" t="s">
        <v>163</v>
      </c>
      <c r="H13" s="108" t="s">
        <v>163</v>
      </c>
      <c r="I13" s="108" t="s">
        <v>163</v>
      </c>
      <c r="J13" s="108" t="s">
        <v>163</v>
      </c>
      <c r="K13" s="108" t="s">
        <v>163</v>
      </c>
      <c r="L13" s="108" t="s">
        <v>163</v>
      </c>
      <c r="M13" s="108" t="s">
        <v>163</v>
      </c>
      <c r="N13" s="108" t="s">
        <v>163</v>
      </c>
      <c r="O13" s="108" t="s">
        <v>163</v>
      </c>
      <c r="P13" s="108" t="s">
        <v>163</v>
      </c>
      <c r="Q13" s="48"/>
      <c r="R13" s="49"/>
    </row>
    <row r="14" spans="2:26" ht="14.25" thickTop="1" thickBot="1"/>
    <row r="15" spans="2:26" ht="15.75" thickTop="1">
      <c r="B15" s="44"/>
      <c r="C15" s="218" t="s">
        <v>238</v>
      </c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9"/>
    </row>
    <row r="16" spans="2:26" ht="45">
      <c r="B16" s="45"/>
      <c r="C16" s="38" t="s">
        <v>8</v>
      </c>
      <c r="D16" s="41" t="s">
        <v>9</v>
      </c>
      <c r="E16" s="39" t="s">
        <v>10</v>
      </c>
      <c r="F16" s="39" t="s">
        <v>11</v>
      </c>
      <c r="G16" s="39" t="s">
        <v>12</v>
      </c>
      <c r="H16" s="39" t="s">
        <v>13</v>
      </c>
      <c r="I16" s="39" t="s">
        <v>14</v>
      </c>
      <c r="J16" s="39" t="s">
        <v>15</v>
      </c>
      <c r="K16" s="39" t="s">
        <v>16</v>
      </c>
      <c r="L16" s="39" t="s">
        <v>17</v>
      </c>
      <c r="M16" s="39" t="s">
        <v>18</v>
      </c>
      <c r="N16" s="39" t="s">
        <v>21</v>
      </c>
      <c r="O16" s="39" t="s">
        <v>22</v>
      </c>
      <c r="P16" s="39" t="s">
        <v>23</v>
      </c>
      <c r="Q16" s="137"/>
      <c r="R16" s="43" t="s">
        <v>180</v>
      </c>
    </row>
    <row r="17" spans="2:18" ht="18">
      <c r="B17" s="46">
        <v>1</v>
      </c>
      <c r="C17" s="136" t="s">
        <v>240</v>
      </c>
      <c r="D17" s="41">
        <v>30</v>
      </c>
      <c r="E17" s="20">
        <v>1</v>
      </c>
      <c r="F17" s="20">
        <v>1</v>
      </c>
      <c r="G17" s="20">
        <v>1</v>
      </c>
      <c r="H17" s="20">
        <v>1</v>
      </c>
      <c r="I17" s="20">
        <v>1</v>
      </c>
      <c r="J17" s="20">
        <v>2</v>
      </c>
      <c r="K17" s="20">
        <v>1</v>
      </c>
      <c r="L17" s="20">
        <v>1</v>
      </c>
      <c r="M17" s="20">
        <v>1</v>
      </c>
      <c r="N17" s="20"/>
      <c r="O17" s="20"/>
      <c r="P17" s="20"/>
      <c r="Q17" s="137" t="s">
        <v>176</v>
      </c>
      <c r="R17" s="47">
        <v>7</v>
      </c>
    </row>
    <row r="18" spans="2:18" ht="18">
      <c r="B18" s="46">
        <f>B17+1</f>
        <v>2</v>
      </c>
      <c r="C18" s="136" t="s">
        <v>242</v>
      </c>
      <c r="D18" s="41">
        <v>92</v>
      </c>
      <c r="E18" s="20">
        <v>2</v>
      </c>
      <c r="F18" s="20">
        <v>1</v>
      </c>
      <c r="G18" s="20">
        <v>2</v>
      </c>
      <c r="H18" s="20">
        <v>1.6666666666666667</v>
      </c>
      <c r="I18" s="20">
        <v>4</v>
      </c>
      <c r="J18" s="20">
        <v>1</v>
      </c>
      <c r="K18" s="20">
        <v>2</v>
      </c>
      <c r="L18" s="20">
        <v>2</v>
      </c>
      <c r="M18" s="20">
        <v>2</v>
      </c>
      <c r="N18" s="20"/>
      <c r="O18" s="20"/>
      <c r="P18" s="20"/>
      <c r="Q18" s="137" t="s">
        <v>176</v>
      </c>
      <c r="R18" s="162">
        <v>11.666666666666668</v>
      </c>
    </row>
    <row r="19" spans="2:18" ht="18">
      <c r="B19" s="46">
        <f t="shared" ref="B19:B25" si="1">B18+1</f>
        <v>3</v>
      </c>
      <c r="C19" s="136" t="s">
        <v>184</v>
      </c>
      <c r="D19" s="41">
        <v>11</v>
      </c>
      <c r="E19" s="20">
        <v>3</v>
      </c>
      <c r="F19" s="20">
        <v>2</v>
      </c>
      <c r="G19" s="20">
        <v>9</v>
      </c>
      <c r="H19" s="20">
        <v>2</v>
      </c>
      <c r="I19" s="20">
        <v>2</v>
      </c>
      <c r="J19" s="20">
        <v>2.5</v>
      </c>
      <c r="K19" s="20">
        <v>3</v>
      </c>
      <c r="L19" s="20">
        <v>3</v>
      </c>
      <c r="M19" s="20">
        <v>5</v>
      </c>
      <c r="N19" s="20"/>
      <c r="O19" s="20"/>
      <c r="P19" s="20"/>
      <c r="Q19" s="137" t="s">
        <v>176</v>
      </c>
      <c r="R19" s="47">
        <v>17.5</v>
      </c>
    </row>
    <row r="20" spans="2:18" ht="18">
      <c r="B20" s="46">
        <f t="shared" si="1"/>
        <v>4</v>
      </c>
      <c r="C20" s="136" t="s">
        <v>205</v>
      </c>
      <c r="D20" s="41">
        <v>6</v>
      </c>
      <c r="E20" s="20">
        <v>4</v>
      </c>
      <c r="F20" s="20">
        <v>3</v>
      </c>
      <c r="G20" s="20">
        <v>3</v>
      </c>
      <c r="H20" s="20">
        <v>3</v>
      </c>
      <c r="I20" s="20">
        <v>3</v>
      </c>
      <c r="J20" s="20">
        <v>3</v>
      </c>
      <c r="K20" s="20">
        <v>4</v>
      </c>
      <c r="L20" s="20">
        <v>3</v>
      </c>
      <c r="M20" s="20">
        <v>3</v>
      </c>
      <c r="N20" s="20"/>
      <c r="O20" s="20"/>
      <c r="P20" s="20"/>
      <c r="Q20" s="137" t="s">
        <v>176</v>
      </c>
      <c r="R20" s="47">
        <v>21</v>
      </c>
    </row>
    <row r="21" spans="2:18" ht="18">
      <c r="B21" s="46">
        <f t="shared" si="1"/>
        <v>5</v>
      </c>
      <c r="C21" s="136" t="s">
        <v>241</v>
      </c>
      <c r="D21" s="41">
        <v>8</v>
      </c>
      <c r="E21" s="20">
        <v>5</v>
      </c>
      <c r="F21" s="20">
        <v>4</v>
      </c>
      <c r="G21" s="20">
        <v>5</v>
      </c>
      <c r="H21" s="20">
        <v>5</v>
      </c>
      <c r="I21" s="20">
        <v>8</v>
      </c>
      <c r="J21" s="20">
        <v>6</v>
      </c>
      <c r="K21" s="20">
        <v>5</v>
      </c>
      <c r="L21" s="20">
        <v>6</v>
      </c>
      <c r="M21" s="20">
        <v>4</v>
      </c>
      <c r="N21" s="20"/>
      <c r="O21" s="20"/>
      <c r="P21" s="20"/>
      <c r="Q21" s="137" t="s">
        <v>176</v>
      </c>
      <c r="R21" s="47">
        <v>34</v>
      </c>
    </row>
    <row r="22" spans="2:18" ht="18">
      <c r="B22" s="46">
        <f t="shared" si="1"/>
        <v>6</v>
      </c>
      <c r="C22" s="136" t="s">
        <v>20</v>
      </c>
      <c r="D22" s="41">
        <v>172</v>
      </c>
      <c r="E22" s="20">
        <v>6</v>
      </c>
      <c r="F22" s="20">
        <v>5</v>
      </c>
      <c r="G22" s="20">
        <v>9</v>
      </c>
      <c r="H22" s="20">
        <v>4</v>
      </c>
      <c r="I22" s="20">
        <v>5</v>
      </c>
      <c r="J22" s="20">
        <v>4</v>
      </c>
      <c r="K22" s="20">
        <v>8</v>
      </c>
      <c r="L22" s="20">
        <v>5</v>
      </c>
      <c r="M22" s="20">
        <v>9</v>
      </c>
      <c r="N22" s="20"/>
      <c r="O22" s="20"/>
      <c r="P22" s="20"/>
      <c r="Q22" s="137" t="s">
        <v>176</v>
      </c>
      <c r="R22" s="47">
        <v>37</v>
      </c>
    </row>
    <row r="23" spans="2:18" ht="18">
      <c r="B23" s="46">
        <f t="shared" si="1"/>
        <v>7</v>
      </c>
      <c r="C23" s="136" t="s">
        <v>166</v>
      </c>
      <c r="D23" s="41">
        <v>61</v>
      </c>
      <c r="E23" s="20">
        <v>8</v>
      </c>
      <c r="F23" s="20">
        <v>6</v>
      </c>
      <c r="G23" s="20">
        <v>9</v>
      </c>
      <c r="H23" s="20">
        <v>6</v>
      </c>
      <c r="I23" s="20">
        <v>6</v>
      </c>
      <c r="J23" s="20">
        <v>5</v>
      </c>
      <c r="K23" s="20">
        <v>6</v>
      </c>
      <c r="L23" s="20">
        <v>4</v>
      </c>
      <c r="M23" s="20">
        <v>9</v>
      </c>
      <c r="N23" s="20"/>
      <c r="O23" s="20"/>
      <c r="P23" s="20"/>
      <c r="Q23" s="137" t="s">
        <v>176</v>
      </c>
      <c r="R23" s="47">
        <v>41</v>
      </c>
    </row>
    <row r="24" spans="2:18" ht="18">
      <c r="B24" s="46">
        <f t="shared" si="1"/>
        <v>8</v>
      </c>
      <c r="C24" s="136" t="s">
        <v>174</v>
      </c>
      <c r="D24" s="41">
        <v>1</v>
      </c>
      <c r="E24" s="20">
        <v>7</v>
      </c>
      <c r="F24" s="20">
        <v>9</v>
      </c>
      <c r="G24" s="20">
        <v>4</v>
      </c>
      <c r="H24" s="20">
        <v>9</v>
      </c>
      <c r="I24" s="20">
        <v>7</v>
      </c>
      <c r="J24" s="20">
        <v>9</v>
      </c>
      <c r="K24" s="20">
        <v>7</v>
      </c>
      <c r="L24" s="20">
        <v>7</v>
      </c>
      <c r="M24" s="20">
        <v>9</v>
      </c>
      <c r="N24" s="20"/>
      <c r="O24" s="20"/>
      <c r="P24" s="20"/>
      <c r="Q24" s="137" t="s">
        <v>176</v>
      </c>
      <c r="R24" s="47">
        <v>50</v>
      </c>
    </row>
    <row r="25" spans="2:18" ht="18">
      <c r="B25" s="46">
        <f t="shared" si="1"/>
        <v>9</v>
      </c>
      <c r="C25" s="143" t="s">
        <v>243</v>
      </c>
      <c r="D25" s="41">
        <v>63</v>
      </c>
      <c r="E25" s="20">
        <v>9</v>
      </c>
      <c r="F25" s="20">
        <v>9</v>
      </c>
      <c r="G25" s="20">
        <v>9</v>
      </c>
      <c r="H25" s="20">
        <v>7</v>
      </c>
      <c r="I25" s="20">
        <v>9</v>
      </c>
      <c r="J25" s="20">
        <v>7</v>
      </c>
      <c r="K25" s="20">
        <v>9</v>
      </c>
      <c r="L25" s="20">
        <v>9</v>
      </c>
      <c r="M25" s="20">
        <v>9</v>
      </c>
      <c r="N25" s="20"/>
      <c r="O25" s="20"/>
      <c r="P25" s="20"/>
      <c r="Q25" s="144" t="s">
        <v>173</v>
      </c>
      <c r="R25" s="47">
        <v>59</v>
      </c>
    </row>
    <row r="26" spans="2:18" ht="16.5" thickBot="1">
      <c r="B26" s="109"/>
      <c r="C26" s="106"/>
      <c r="D26" s="107" t="s">
        <v>1</v>
      </c>
      <c r="E26" s="108" t="s">
        <v>163</v>
      </c>
      <c r="F26" s="108" t="s">
        <v>163</v>
      </c>
      <c r="G26" s="108" t="s">
        <v>163</v>
      </c>
      <c r="H26" s="108" t="s">
        <v>163</v>
      </c>
      <c r="I26" s="108" t="s">
        <v>163</v>
      </c>
      <c r="J26" s="108" t="s">
        <v>163</v>
      </c>
      <c r="K26" s="108" t="s">
        <v>163</v>
      </c>
      <c r="L26" s="108" t="s">
        <v>163</v>
      </c>
      <c r="M26" s="108" t="s">
        <v>163</v>
      </c>
      <c r="N26" s="108" t="s">
        <v>163</v>
      </c>
      <c r="O26" s="108" t="s">
        <v>163</v>
      </c>
      <c r="P26" s="108" t="s">
        <v>163</v>
      </c>
      <c r="Q26" s="48"/>
      <c r="R26" s="49"/>
    </row>
    <row r="27" spans="2:18" ht="14.25" thickTop="1" thickBot="1"/>
    <row r="28" spans="2:18" ht="15.75" thickTop="1">
      <c r="B28" s="44"/>
      <c r="C28" s="218" t="s">
        <v>262</v>
      </c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9"/>
    </row>
    <row r="29" spans="2:18" ht="45">
      <c r="B29" s="45"/>
      <c r="C29" s="38" t="s">
        <v>8</v>
      </c>
      <c r="D29" s="41" t="s">
        <v>9</v>
      </c>
      <c r="E29" s="39" t="s">
        <v>10</v>
      </c>
      <c r="F29" s="39" t="s">
        <v>11</v>
      </c>
      <c r="G29" s="39" t="s">
        <v>12</v>
      </c>
      <c r="H29" s="39" t="s">
        <v>13</v>
      </c>
      <c r="I29" s="39" t="s">
        <v>14</v>
      </c>
      <c r="J29" s="39" t="s">
        <v>15</v>
      </c>
      <c r="K29" s="39" t="s">
        <v>16</v>
      </c>
      <c r="L29" s="39" t="s">
        <v>17</v>
      </c>
      <c r="M29" s="39" t="s">
        <v>18</v>
      </c>
      <c r="N29" s="39" t="s">
        <v>21</v>
      </c>
      <c r="O29" s="39" t="s">
        <v>22</v>
      </c>
      <c r="P29" s="39" t="s">
        <v>23</v>
      </c>
      <c r="Q29" s="137"/>
      <c r="R29" s="43" t="s">
        <v>180</v>
      </c>
    </row>
    <row r="30" spans="2:18" ht="18">
      <c r="B30" s="46">
        <v>1</v>
      </c>
      <c r="C30" s="180" t="s">
        <v>240</v>
      </c>
      <c r="D30" s="41">
        <v>30</v>
      </c>
      <c r="E30" s="20">
        <v>2</v>
      </c>
      <c r="F30" s="20">
        <v>1</v>
      </c>
      <c r="G30" s="20">
        <v>1</v>
      </c>
      <c r="H30" s="20">
        <v>1</v>
      </c>
      <c r="I30" s="20">
        <v>1</v>
      </c>
      <c r="J30" s="20">
        <v>1</v>
      </c>
      <c r="K30" s="20">
        <v>1</v>
      </c>
      <c r="L30" s="20">
        <v>4</v>
      </c>
      <c r="M30" s="20"/>
      <c r="N30" s="20"/>
      <c r="O30" s="20"/>
      <c r="P30" s="20"/>
      <c r="Q30" s="137" t="s">
        <v>176</v>
      </c>
      <c r="R30" s="162">
        <v>8</v>
      </c>
    </row>
    <row r="31" spans="2:18" ht="18">
      <c r="B31" s="46">
        <f>B30+1</f>
        <v>2</v>
      </c>
      <c r="C31" s="136" t="s">
        <v>206</v>
      </c>
      <c r="D31" s="41">
        <v>119</v>
      </c>
      <c r="E31" s="20">
        <v>1</v>
      </c>
      <c r="F31" s="20">
        <v>3</v>
      </c>
      <c r="G31" s="20">
        <v>2</v>
      </c>
      <c r="H31" s="20">
        <v>3</v>
      </c>
      <c r="I31" s="20">
        <v>3</v>
      </c>
      <c r="J31" s="20">
        <v>8</v>
      </c>
      <c r="K31" s="20">
        <v>2</v>
      </c>
      <c r="L31" s="20">
        <v>1</v>
      </c>
      <c r="M31" s="20"/>
      <c r="N31" s="20"/>
      <c r="O31" s="20"/>
      <c r="P31" s="20"/>
      <c r="Q31" s="137" t="s">
        <v>176</v>
      </c>
      <c r="R31" s="47">
        <v>15</v>
      </c>
    </row>
    <row r="32" spans="2:18" ht="18">
      <c r="B32" s="46">
        <f t="shared" ref="B32:B37" si="2">B31+1</f>
        <v>3</v>
      </c>
      <c r="C32" s="136" t="s">
        <v>184</v>
      </c>
      <c r="D32" s="41">
        <v>11</v>
      </c>
      <c r="E32" s="20">
        <v>5</v>
      </c>
      <c r="F32" s="20">
        <v>8</v>
      </c>
      <c r="G32" s="20">
        <v>4</v>
      </c>
      <c r="H32" s="20">
        <v>2</v>
      </c>
      <c r="I32" s="20">
        <v>2</v>
      </c>
      <c r="J32" s="20">
        <v>2</v>
      </c>
      <c r="K32" s="20">
        <v>3</v>
      </c>
      <c r="L32" s="20">
        <v>2</v>
      </c>
      <c r="M32" s="20"/>
      <c r="N32" s="20"/>
      <c r="O32" s="20"/>
      <c r="P32" s="20"/>
      <c r="Q32" s="137" t="s">
        <v>176</v>
      </c>
      <c r="R32" s="47">
        <v>20</v>
      </c>
    </row>
    <row r="33" spans="2:18" ht="18">
      <c r="B33" s="46">
        <f t="shared" si="2"/>
        <v>4</v>
      </c>
      <c r="C33" s="136" t="s">
        <v>205</v>
      </c>
      <c r="D33" s="41">
        <v>6</v>
      </c>
      <c r="E33" s="20">
        <v>3</v>
      </c>
      <c r="F33" s="20">
        <v>2</v>
      </c>
      <c r="G33" s="20">
        <v>3</v>
      </c>
      <c r="H33" s="20">
        <v>5</v>
      </c>
      <c r="I33" s="20">
        <v>6</v>
      </c>
      <c r="J33" s="20">
        <v>4</v>
      </c>
      <c r="K33" s="20">
        <v>8</v>
      </c>
      <c r="L33" s="20">
        <v>3</v>
      </c>
      <c r="M33" s="20"/>
      <c r="N33" s="20"/>
      <c r="O33" s="20"/>
      <c r="P33" s="20"/>
      <c r="Q33" s="137" t="s">
        <v>176</v>
      </c>
      <c r="R33" s="47">
        <v>26</v>
      </c>
    </row>
    <row r="34" spans="2:18" ht="18">
      <c r="B34" s="46">
        <f t="shared" si="2"/>
        <v>5</v>
      </c>
      <c r="C34" s="180" t="s">
        <v>265</v>
      </c>
      <c r="D34" s="41">
        <v>27</v>
      </c>
      <c r="E34" s="20">
        <v>6</v>
      </c>
      <c r="F34" s="20">
        <v>4</v>
      </c>
      <c r="G34" s="20">
        <v>5</v>
      </c>
      <c r="H34" s="20">
        <v>6</v>
      </c>
      <c r="I34" s="20">
        <v>4</v>
      </c>
      <c r="J34" s="20">
        <v>5</v>
      </c>
      <c r="K34" s="20">
        <v>5</v>
      </c>
      <c r="L34" s="20">
        <v>5</v>
      </c>
      <c r="M34" s="20"/>
      <c r="N34" s="20"/>
      <c r="O34" s="20"/>
      <c r="P34" s="20"/>
      <c r="Q34" s="137" t="s">
        <v>176</v>
      </c>
      <c r="R34" s="47">
        <v>34</v>
      </c>
    </row>
    <row r="35" spans="2:18" ht="18">
      <c r="B35" s="46">
        <f t="shared" si="2"/>
        <v>6</v>
      </c>
      <c r="C35" s="136" t="s">
        <v>174</v>
      </c>
      <c r="D35" s="41">
        <v>1</v>
      </c>
      <c r="E35" s="20">
        <v>8</v>
      </c>
      <c r="F35" s="20">
        <v>8</v>
      </c>
      <c r="G35" s="20">
        <v>8</v>
      </c>
      <c r="H35" s="20">
        <v>4</v>
      </c>
      <c r="I35" s="20">
        <v>5</v>
      </c>
      <c r="J35" s="20">
        <v>3</v>
      </c>
      <c r="K35" s="20">
        <v>4</v>
      </c>
      <c r="L35" s="20">
        <v>6</v>
      </c>
      <c r="M35" s="20"/>
      <c r="N35" s="20"/>
      <c r="O35" s="20"/>
      <c r="P35" s="20"/>
      <c r="Q35" s="137" t="s">
        <v>176</v>
      </c>
      <c r="R35" s="47">
        <v>38</v>
      </c>
    </row>
    <row r="36" spans="2:18" ht="18">
      <c r="B36" s="46">
        <f t="shared" si="2"/>
        <v>7</v>
      </c>
      <c r="C36" s="180" t="s">
        <v>264</v>
      </c>
      <c r="D36" s="41">
        <v>10</v>
      </c>
      <c r="E36" s="20">
        <v>4</v>
      </c>
      <c r="F36" s="20">
        <v>8</v>
      </c>
      <c r="G36" s="20">
        <v>8</v>
      </c>
      <c r="H36" s="20">
        <v>8</v>
      </c>
      <c r="I36" s="20">
        <v>8</v>
      </c>
      <c r="J36" s="20">
        <v>8</v>
      </c>
      <c r="K36" s="20">
        <v>8</v>
      </c>
      <c r="L36" s="20">
        <v>8</v>
      </c>
      <c r="M36" s="20"/>
      <c r="N36" s="20"/>
      <c r="O36" s="20"/>
      <c r="P36" s="20"/>
      <c r="Q36" s="137" t="s">
        <v>176</v>
      </c>
      <c r="R36" s="47">
        <v>52</v>
      </c>
    </row>
    <row r="37" spans="2:18" ht="18">
      <c r="B37" s="46">
        <f t="shared" si="2"/>
        <v>8</v>
      </c>
      <c r="C37" s="180" t="s">
        <v>263</v>
      </c>
      <c r="D37" s="41">
        <v>91</v>
      </c>
      <c r="E37" s="20">
        <v>8</v>
      </c>
      <c r="F37" s="20">
        <v>8</v>
      </c>
      <c r="G37" s="20">
        <v>8</v>
      </c>
      <c r="H37" s="20">
        <v>8</v>
      </c>
      <c r="I37" s="20">
        <v>8</v>
      </c>
      <c r="J37" s="20">
        <v>8</v>
      </c>
      <c r="K37" s="20">
        <v>8</v>
      </c>
      <c r="L37" s="20">
        <v>8</v>
      </c>
      <c r="M37" s="20"/>
      <c r="N37" s="20"/>
      <c r="O37" s="20"/>
      <c r="P37" s="20"/>
      <c r="Q37" s="179" t="s">
        <v>176</v>
      </c>
      <c r="R37" s="47">
        <v>56</v>
      </c>
    </row>
    <row r="38" spans="2:18" ht="13.5" thickBot="1"/>
    <row r="39" spans="2:18" ht="15.75" thickTop="1">
      <c r="B39" s="218" t="s">
        <v>282</v>
      </c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9"/>
    </row>
    <row r="40" spans="2:18">
      <c r="B40"/>
    </row>
    <row r="41" spans="2:18">
      <c r="B41"/>
    </row>
    <row r="42" spans="2:18">
      <c r="B42"/>
    </row>
    <row r="43" spans="2:18">
      <c r="B43"/>
    </row>
    <row r="44" spans="2:18">
      <c r="B44"/>
    </row>
    <row r="45" spans="2:18">
      <c r="B45"/>
    </row>
    <row r="46" spans="2:18">
      <c r="B46"/>
    </row>
    <row r="47" spans="2:18">
      <c r="B47"/>
    </row>
    <row r="48" spans="2:18">
      <c r="B48"/>
    </row>
    <row r="49" spans="2:18">
      <c r="B49"/>
    </row>
    <row r="50" spans="2:18">
      <c r="B50"/>
    </row>
    <row r="51" spans="2:18">
      <c r="B51"/>
    </row>
    <row r="52" spans="2:18">
      <c r="B52"/>
    </row>
    <row r="53" spans="2:18">
      <c r="B53"/>
    </row>
    <row r="54" spans="2:18">
      <c r="B54"/>
    </row>
    <row r="55" spans="2:18">
      <c r="B55"/>
    </row>
    <row r="56" spans="2:18">
      <c r="B56"/>
    </row>
    <row r="57" spans="2:18" ht="13.5" thickBot="1">
      <c r="B57"/>
    </row>
    <row r="58" spans="2:18" ht="15" customHeight="1" thickTop="1">
      <c r="B58" s="44"/>
      <c r="C58" s="218" t="s">
        <v>286</v>
      </c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18"/>
      <c r="R58" s="219"/>
    </row>
    <row r="59" spans="2:18" ht="45">
      <c r="B59" s="45"/>
      <c r="C59" s="38" t="s">
        <v>8</v>
      </c>
      <c r="D59" s="41" t="s">
        <v>9</v>
      </c>
      <c r="E59" s="39" t="s">
        <v>10</v>
      </c>
      <c r="F59" s="39" t="s">
        <v>11</v>
      </c>
      <c r="G59" s="39" t="s">
        <v>12</v>
      </c>
      <c r="H59" s="39" t="s">
        <v>13</v>
      </c>
      <c r="I59" s="39" t="s">
        <v>14</v>
      </c>
      <c r="J59" s="39" t="s">
        <v>15</v>
      </c>
      <c r="K59" s="39" t="s">
        <v>16</v>
      </c>
      <c r="L59" s="39" t="s">
        <v>17</v>
      </c>
      <c r="M59" s="39" t="s">
        <v>18</v>
      </c>
      <c r="N59" s="39" t="s">
        <v>21</v>
      </c>
      <c r="O59" s="39" t="s">
        <v>22</v>
      </c>
      <c r="P59" s="39" t="s">
        <v>23</v>
      </c>
      <c r="Q59" s="137"/>
      <c r="R59" s="43" t="s">
        <v>180</v>
      </c>
    </row>
    <row r="60" spans="2:18" ht="18">
      <c r="B60" s="46">
        <v>1</v>
      </c>
      <c r="C60" s="136" t="s">
        <v>205</v>
      </c>
      <c r="D60" s="41">
        <v>6</v>
      </c>
      <c r="E60" s="20">
        <v>2</v>
      </c>
      <c r="F60" s="20">
        <v>1</v>
      </c>
      <c r="G60" s="20">
        <v>2</v>
      </c>
      <c r="H60" s="20">
        <v>2</v>
      </c>
      <c r="I60" s="20">
        <v>1</v>
      </c>
      <c r="J60" s="20">
        <v>1</v>
      </c>
      <c r="K60" s="20"/>
      <c r="L60" s="20"/>
      <c r="M60" s="20"/>
      <c r="N60" s="20"/>
      <c r="O60" s="20"/>
      <c r="P60" s="20"/>
      <c r="Q60" s="137" t="s">
        <v>176</v>
      </c>
      <c r="R60" s="162">
        <v>7</v>
      </c>
    </row>
    <row r="61" spans="2:18" ht="18">
      <c r="B61" s="46">
        <f>B60+1</f>
        <v>2</v>
      </c>
      <c r="C61" s="136" t="s">
        <v>206</v>
      </c>
      <c r="D61" s="41">
        <v>119</v>
      </c>
      <c r="E61" s="20">
        <v>1</v>
      </c>
      <c r="F61" s="20">
        <v>2</v>
      </c>
      <c r="G61" s="20">
        <v>1</v>
      </c>
      <c r="H61" s="20">
        <v>1</v>
      </c>
      <c r="I61" s="20">
        <v>3</v>
      </c>
      <c r="J61" s="20">
        <v>2</v>
      </c>
      <c r="K61" s="20"/>
      <c r="L61" s="20"/>
      <c r="M61" s="20"/>
      <c r="N61" s="20"/>
      <c r="O61" s="20"/>
      <c r="P61" s="20"/>
      <c r="Q61" s="137" t="s">
        <v>176</v>
      </c>
      <c r="R61" s="47">
        <v>7</v>
      </c>
    </row>
    <row r="62" spans="2:18" ht="18">
      <c r="B62" s="46">
        <f t="shared" ref="B62:B63" si="3">B61+1</f>
        <v>3</v>
      </c>
      <c r="C62" s="136" t="s">
        <v>184</v>
      </c>
      <c r="D62" s="41">
        <v>11</v>
      </c>
      <c r="E62" s="20">
        <v>3</v>
      </c>
      <c r="F62" s="20">
        <v>4</v>
      </c>
      <c r="G62" s="20">
        <v>3</v>
      </c>
      <c r="H62" s="20">
        <v>4</v>
      </c>
      <c r="I62" s="20">
        <v>2</v>
      </c>
      <c r="J62" s="20">
        <v>3</v>
      </c>
      <c r="K62" s="20"/>
      <c r="L62" s="20"/>
      <c r="M62" s="20"/>
      <c r="N62" s="20"/>
      <c r="O62" s="20"/>
      <c r="P62" s="20"/>
      <c r="Q62" s="137" t="s">
        <v>176</v>
      </c>
      <c r="R62" s="47">
        <v>15</v>
      </c>
    </row>
    <row r="63" spans="2:18" ht="18">
      <c r="B63" s="46">
        <f t="shared" si="3"/>
        <v>4</v>
      </c>
      <c r="C63" s="180" t="s">
        <v>265</v>
      </c>
      <c r="D63" s="41">
        <v>27</v>
      </c>
      <c r="E63" s="20">
        <v>4</v>
      </c>
      <c r="F63" s="20">
        <v>4</v>
      </c>
      <c r="G63" s="20">
        <v>4</v>
      </c>
      <c r="H63" s="20">
        <v>4</v>
      </c>
      <c r="I63" s="20">
        <v>4</v>
      </c>
      <c r="J63" s="20">
        <v>4</v>
      </c>
      <c r="K63" s="20"/>
      <c r="L63" s="20"/>
      <c r="M63" s="20"/>
      <c r="N63" s="20"/>
      <c r="O63" s="20"/>
      <c r="P63" s="20"/>
      <c r="Q63" s="137" t="s">
        <v>176</v>
      </c>
      <c r="R63" s="47">
        <v>20</v>
      </c>
    </row>
    <row r="64" spans="2:18" ht="18">
      <c r="B64" s="46"/>
      <c r="C64" s="180"/>
      <c r="D64" s="41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179"/>
      <c r="R64" s="47"/>
    </row>
    <row r="65" spans="2:2">
      <c r="B65"/>
    </row>
    <row r="66" spans="2:2">
      <c r="B66"/>
    </row>
    <row r="67" spans="2:2">
      <c r="B67"/>
    </row>
    <row r="68" spans="2:2">
      <c r="B68"/>
    </row>
  </sheetData>
  <sortState ref="C60:R63">
    <sortCondition ref="R60:R63"/>
  </sortState>
  <mergeCells count="5">
    <mergeCell ref="C5:R5"/>
    <mergeCell ref="C15:R15"/>
    <mergeCell ref="C28:R28"/>
    <mergeCell ref="B39:Q39"/>
    <mergeCell ref="C58:R58"/>
  </mergeCells>
  <phoneticPr fontId="0" type="noConversion"/>
  <printOptions horizontalCentered="1" verticalCentered="1"/>
  <pageMargins left="0.27559055118110237" right="0.19685039370078741" top="0.31496062992125984" bottom="0.51181102362204722" header="0.35433070866141736" footer="0.51181102362204722"/>
  <pageSetup paperSize="9" scale="90" orientation="landscape" r:id="rId1"/>
  <headerFooter alignWithMargins="0"/>
  <colBreaks count="1" manualBreakCount="1">
    <brk id="2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21</vt:i4>
      </vt:variant>
      <vt:variant>
        <vt:lpstr>Intervalli denominati</vt:lpstr>
      </vt:variant>
      <vt:variant>
        <vt:i4>8</vt:i4>
      </vt:variant>
    </vt:vector>
  </HeadingPairs>
  <TitlesOfParts>
    <vt:vector size="29" baseType="lpstr">
      <vt:lpstr>classifica generale IOM</vt:lpstr>
      <vt:lpstr>classifica AMON IOM </vt:lpstr>
      <vt:lpstr>classifica del giorno IOM</vt:lpstr>
      <vt:lpstr>classifica gen Navimodel</vt:lpstr>
      <vt:lpstr>classifica finale IOM</vt:lpstr>
      <vt:lpstr>classifica generale Dragon for</vt:lpstr>
      <vt:lpstr>classifica generale CR914 +SB</vt:lpstr>
      <vt:lpstr>classifica del giorno CR+SB </vt:lpstr>
      <vt:lpstr>classifica del giorno DF +RG 65</vt:lpstr>
      <vt:lpstr>maschera IOM </vt:lpstr>
      <vt:lpstr>Foglio7</vt:lpstr>
      <vt:lpstr>maschera CR + LR</vt:lpstr>
      <vt:lpstr>Foglio8</vt:lpstr>
      <vt:lpstr>Foglio9</vt:lpstr>
      <vt:lpstr>Foglio10</vt:lpstr>
      <vt:lpstr>Foglio11</vt:lpstr>
      <vt:lpstr>Foglio12</vt:lpstr>
      <vt:lpstr>Foglio13</vt:lpstr>
      <vt:lpstr>Foglio14</vt:lpstr>
      <vt:lpstr>Foglio15</vt:lpstr>
      <vt:lpstr>Foglio16</vt:lpstr>
      <vt:lpstr>'classifica AMON IOM '!Area_stampa</vt:lpstr>
      <vt:lpstr>'classifica del giorno CR+SB '!Area_stampa</vt:lpstr>
      <vt:lpstr>'classifica del giorno DF +RG 65'!Area_stampa</vt:lpstr>
      <vt:lpstr>'classifica finale IOM'!Area_stampa</vt:lpstr>
      <vt:lpstr>'classifica gen Navimodel'!Area_stampa</vt:lpstr>
      <vt:lpstr>'classifica generale CR914 +SB'!Area_stampa</vt:lpstr>
      <vt:lpstr>'classifica generale Dragon for'!Area_stampa</vt:lpstr>
      <vt:lpstr>'classifica generale IOM'!Area_stampa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Saccenti</dc:creator>
  <cp:lastModifiedBy>Dario</cp:lastModifiedBy>
  <cp:lastPrinted>2011-12-15T16:40:25Z</cp:lastPrinted>
  <dcterms:created xsi:type="dcterms:W3CDTF">2000-02-18T16:52:04Z</dcterms:created>
  <dcterms:modified xsi:type="dcterms:W3CDTF">2018-11-12T20:15:54Z</dcterms:modified>
</cp:coreProperties>
</file>